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030" activeTab="0"/>
  </bookViews>
  <sheets>
    <sheet name="全国全省全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<sst xmlns="http://schemas.openxmlformats.org/spreadsheetml/2006/main" count="73" uniqueCount="29">
  <si>
    <t>去年当月</t>
  </si>
  <si>
    <t>去年累计</t>
  </si>
  <si>
    <r>
      <t>2004</t>
    </r>
    <r>
      <rPr>
        <b/>
        <sz val="16"/>
        <rFont val="宋体"/>
        <family val="0"/>
      </rPr>
      <t>年全国、全省、全市进出口数据对比</t>
    </r>
  </si>
  <si>
    <t>金额单位：亿、万美元</t>
  </si>
  <si>
    <t>月份</t>
  </si>
  <si>
    <t>项目</t>
  </si>
  <si>
    <r>
      <t>全国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亿</t>
    </r>
    <r>
      <rPr>
        <b/>
        <sz val="12"/>
        <rFont val="Times New Roman"/>
        <family val="1"/>
      </rPr>
      <t>)</t>
    </r>
  </si>
  <si>
    <r>
      <t>全省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亿</t>
    </r>
    <r>
      <rPr>
        <b/>
        <sz val="12"/>
        <rFont val="Times New Roman"/>
        <family val="1"/>
      </rPr>
      <t>)</t>
    </r>
  </si>
  <si>
    <r>
      <t>全市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万</t>
    </r>
    <r>
      <rPr>
        <b/>
        <sz val="12"/>
        <rFont val="Times New Roman"/>
        <family val="1"/>
      </rPr>
      <t>)</t>
    </r>
  </si>
  <si>
    <t>当月</t>
  </si>
  <si>
    <t>同比％</t>
  </si>
  <si>
    <t>累计</t>
  </si>
  <si>
    <t>去年当月</t>
  </si>
  <si>
    <t>去年累计</t>
  </si>
  <si>
    <t>一月</t>
  </si>
  <si>
    <t>进出口</t>
  </si>
  <si>
    <t>出口</t>
  </si>
  <si>
    <t>进口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</si>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</sst>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0"/>
    <numFmt numFmtId="179" formatCode="0.000"/>
    <numFmt numFmtId="180" formatCode="0.000000"/>
    <numFmt numFmtId="181" formatCode="0.0000000"/>
    <numFmt numFmtId="182" formatCode="0.00000"/>
    <numFmt numFmtId="183" formatCode="0.00_);[Red]\(0.00\)"/>
    <numFmt numFmtId="184" formatCode="0.000000000000000_);[Red]\(0.000000000000000\)"/>
    <numFmt numFmtId="185" formatCode="0.00000000000000_);[Red]\(0.00000000000000\)"/>
    <numFmt numFmtId="186" formatCode="000000"/>
    <numFmt numFmtId="187" formatCode="0.0"/>
    <numFmt numFmtId="188" formatCode="0.0_ "/>
    <numFmt numFmtId="189" formatCode="0.0000_ "/>
    <numFmt numFmtId="190" formatCode="0.000_ "/>
    <numFmt numFmtId="191" formatCode="0.000000_ "/>
    <numFmt numFmtId="192" formatCode="0.00000_ "/>
    <numFmt numFmtId="193" formatCode="0.0_);[Red]\(0.0\)"/>
    <numFmt numFmtId="194" formatCode="0_);[Red]\(0\)"/>
    <numFmt numFmtId="195" formatCode="0.00000000000000_ "/>
    <numFmt numFmtId="196" formatCode="0.0000000_ "/>
  </numFmts>
  <fonts count="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15" applyFont="1" applyAlignment="1">
      <alignment horizontal="centerContinuous"/>
      <protection/>
    </xf>
    <xf numFmtId="176" fontId="4" fillId="0" borderId="0" xfId="15" applyNumberFormat="1" applyFont="1" applyAlignment="1">
      <alignment horizontal="centerContinuous"/>
      <protection/>
    </xf>
    <xf numFmtId="188" fontId="4" fillId="0" borderId="0" xfId="15" applyNumberFormat="1" applyFont="1" applyAlignment="1">
      <alignment horizontal="centerContinuous"/>
      <protection/>
    </xf>
    <xf numFmtId="183" fontId="4" fillId="0" borderId="0" xfId="15" applyNumberFormat="1" applyFont="1" applyAlignment="1">
      <alignment horizontal="centerContinuous"/>
      <protection/>
    </xf>
    <xf numFmtId="177" fontId="4" fillId="0" borderId="0" xfId="15" applyNumberFormat="1" applyFont="1" applyAlignment="1">
      <alignment horizontal="centerContinuous"/>
      <protection/>
    </xf>
    <xf numFmtId="194" fontId="4" fillId="0" borderId="0" xfId="15" applyNumberFormat="1" applyFont="1" applyAlignment="1">
      <alignment horizontal="centerContinuous"/>
      <protection/>
    </xf>
    <xf numFmtId="0" fontId="6" fillId="0" borderId="0" xfId="15" applyFont="1">
      <alignment/>
      <protection/>
    </xf>
    <xf numFmtId="176" fontId="6" fillId="0" borderId="0" xfId="15" applyNumberFormat="1" applyFont="1">
      <alignment/>
      <protection/>
    </xf>
    <xf numFmtId="188" fontId="6" fillId="0" borderId="0" xfId="15" applyNumberFormat="1" applyFont="1">
      <alignment/>
      <protection/>
    </xf>
    <xf numFmtId="183" fontId="6" fillId="0" borderId="0" xfId="15" applyNumberFormat="1" applyFont="1">
      <alignment/>
      <protection/>
    </xf>
    <xf numFmtId="177" fontId="6" fillId="0" borderId="0" xfId="15" applyNumberFormat="1" applyFont="1">
      <alignment/>
      <protection/>
    </xf>
    <xf numFmtId="176" fontId="7" fillId="0" borderId="1" xfId="15" applyNumberFormat="1" applyFont="1" applyFill="1" applyBorder="1" applyAlignment="1">
      <alignment horizontal="centerContinuous"/>
      <protection/>
    </xf>
    <xf numFmtId="188" fontId="8" fillId="0" borderId="1" xfId="15" applyNumberFormat="1" applyFont="1" applyFill="1" applyBorder="1" applyAlignment="1">
      <alignment horizontal="centerContinuous"/>
      <protection/>
    </xf>
    <xf numFmtId="176" fontId="8" fillId="0" borderId="1" xfId="15" applyNumberFormat="1" applyFont="1" applyFill="1" applyBorder="1" applyAlignment="1">
      <alignment horizontal="centerContinuous"/>
      <protection/>
    </xf>
    <xf numFmtId="0" fontId="8" fillId="0" borderId="1" xfId="15" applyFont="1" applyFill="1" applyBorder="1" applyAlignment="1">
      <alignment horizontal="centerContinuous"/>
      <protection/>
    </xf>
    <xf numFmtId="183" fontId="8" fillId="0" borderId="1" xfId="15" applyNumberFormat="1" applyFont="1" applyFill="1" applyBorder="1" applyAlignment="1">
      <alignment horizontal="centerContinuous"/>
      <protection/>
    </xf>
    <xf numFmtId="177" fontId="7" fillId="0" borderId="1" xfId="15" applyNumberFormat="1" applyFont="1" applyFill="1" applyBorder="1" applyAlignment="1">
      <alignment horizontal="centerContinuous"/>
      <protection/>
    </xf>
    <xf numFmtId="194" fontId="8" fillId="0" borderId="1" xfId="15" applyNumberFormat="1" applyFont="1" applyFill="1" applyBorder="1" applyAlignment="1">
      <alignment horizontal="centerContinuous"/>
      <protection/>
    </xf>
    <xf numFmtId="176" fontId="8" fillId="0" borderId="2" xfId="15" applyNumberFormat="1" applyFont="1" applyFill="1" applyBorder="1" applyAlignment="1">
      <alignment horizontal="centerContinuous"/>
      <protection/>
    </xf>
    <xf numFmtId="176" fontId="7" fillId="0" borderId="1" xfId="15" applyNumberFormat="1" applyFont="1" applyFill="1" applyBorder="1" applyAlignment="1">
      <alignment horizontal="center"/>
      <protection/>
    </xf>
    <xf numFmtId="188" fontId="7" fillId="0" borderId="1" xfId="15" applyNumberFormat="1" applyFont="1" applyFill="1" applyBorder="1" applyAlignment="1">
      <alignment horizontal="center"/>
      <protection/>
    </xf>
    <xf numFmtId="0" fontId="7" fillId="0" borderId="1" xfId="15" applyFont="1" applyFill="1" applyBorder="1" applyAlignment="1">
      <alignment horizontal="center"/>
      <protection/>
    </xf>
    <xf numFmtId="183" fontId="7" fillId="0" borderId="1" xfId="15" applyNumberFormat="1" applyFont="1" applyFill="1" applyBorder="1" applyAlignment="1">
      <alignment horizontal="center"/>
      <protection/>
    </xf>
    <xf numFmtId="177" fontId="7" fillId="0" borderId="1" xfId="15" applyNumberFormat="1" applyFont="1" applyFill="1" applyBorder="1" applyAlignment="1">
      <alignment horizontal="center"/>
      <protection/>
    </xf>
    <xf numFmtId="194" fontId="7" fillId="0" borderId="1" xfId="15" applyNumberFormat="1" applyFont="1" applyFill="1" applyBorder="1" applyAlignment="1">
      <alignment horizontal="center"/>
      <protection/>
    </xf>
    <xf numFmtId="176" fontId="7" fillId="0" borderId="2" xfId="15" applyNumberFormat="1" applyFont="1" applyFill="1" applyBorder="1" applyAlignment="1">
      <alignment horizontal="center"/>
      <protection/>
    </xf>
    <xf numFmtId="0" fontId="6" fillId="0" borderId="0" xfId="15" applyFont="1" applyAlignment="1">
      <alignment horizontal="center"/>
      <protection/>
    </xf>
    <xf numFmtId="0" fontId="0" fillId="0" borderId="1" xfId="15" applyFont="1" applyFill="1" applyBorder="1">
      <alignment/>
      <protection/>
    </xf>
    <xf numFmtId="176" fontId="6" fillId="0" borderId="1" xfId="15" applyNumberFormat="1" applyFont="1" applyFill="1" applyBorder="1" applyAlignment="1">
      <alignment horizontal="right"/>
      <protection/>
    </xf>
    <xf numFmtId="188" fontId="6" fillId="0" borderId="1" xfId="15" applyNumberFormat="1" applyFont="1" applyFill="1" applyBorder="1" applyAlignment="1">
      <alignment horizontal="right"/>
      <protection/>
    </xf>
    <xf numFmtId="0" fontId="6" fillId="0" borderId="1" xfId="15" applyFont="1" applyFill="1" applyBorder="1" applyAlignment="1">
      <alignment horizontal="right"/>
      <protection/>
    </xf>
    <xf numFmtId="183" fontId="6" fillId="0" borderId="1" xfId="15" applyNumberFormat="1" applyFont="1" applyFill="1" applyBorder="1" applyAlignment="1">
      <alignment horizontal="right"/>
      <protection/>
    </xf>
    <xf numFmtId="177" fontId="6" fillId="0" borderId="1" xfId="15" applyNumberFormat="1" applyFont="1" applyFill="1" applyBorder="1" applyAlignment="1">
      <alignment horizontal="right"/>
      <protection/>
    </xf>
    <xf numFmtId="194" fontId="6" fillId="0" borderId="1" xfId="15" applyNumberFormat="1" applyFont="1" applyFill="1" applyBorder="1" applyAlignment="1">
      <alignment horizontal="right"/>
      <protection/>
    </xf>
    <xf numFmtId="176" fontId="6" fillId="0" borderId="2" xfId="15" applyNumberFormat="1" applyFont="1" applyFill="1" applyBorder="1" applyAlignment="1">
      <alignment horizontal="right"/>
      <protection/>
    </xf>
    <xf numFmtId="194" fontId="6" fillId="0" borderId="0" xfId="15" applyNumberFormat="1" applyFont="1">
      <alignment/>
      <protection/>
    </xf>
    <xf numFmtId="0" fontId="0" fillId="0" borderId="3" xfId="15" applyFont="1" applyFill="1" applyBorder="1" applyAlignment="1">
      <alignment horizontal="center" vertical="center"/>
      <protection/>
    </xf>
    <xf numFmtId="0" fontId="6" fillId="0" borderId="3" xfId="15" applyFont="1" applyBorder="1" applyAlignment="1">
      <alignment vertical="center"/>
      <protection/>
    </xf>
    <xf numFmtId="176" fontId="0" fillId="0" borderId="4" xfId="15" applyNumberFormat="1" applyFont="1" applyBorder="1" applyAlignment="1">
      <alignment horizontal="right"/>
      <protection/>
    </xf>
    <xf numFmtId="176" fontId="6" fillId="0" borderId="4" xfId="15" applyNumberFormat="1" applyFont="1" applyBorder="1" applyAlignment="1">
      <alignment horizontal="right"/>
      <protection/>
    </xf>
    <xf numFmtId="0" fontId="7" fillId="0" borderId="1" xfId="15" applyFont="1" applyFill="1" applyBorder="1" applyAlignment="1">
      <alignment horizontal="center" vertical="center"/>
      <protection/>
    </xf>
    <xf numFmtId="0" fontId="8" fillId="0" borderId="1" xfId="15" applyFont="1" applyFill="1" applyBorder="1" applyAlignment="1">
      <alignment horizontal="center" vertical="center"/>
      <protection/>
    </xf>
    <xf numFmtId="0" fontId="7" fillId="0" borderId="3" xfId="15" applyFont="1" applyFill="1" applyBorder="1" applyAlignment="1">
      <alignment horizontal="center" vertical="center"/>
      <protection/>
    </xf>
    <xf numFmtId="0" fontId="8" fillId="0" borderId="3" xfId="15" applyFont="1" applyFill="1" applyBorder="1" applyAlignment="1">
      <alignment horizontal="center" vertical="center"/>
      <protection/>
    </xf>
  </cellXfs>
  <cellStyles count="9">
    <cellStyle name="Normal" xfId="0"/>
    <cellStyle name="Normal_十二月01" xfId="15"/>
    <cellStyle name="Percent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0-LCD\&#26376;&#24230;&#20998;&#26512;\hanjun\&#26376;&#24230;&#20998;&#26512;\1999\&#24180;&#25253;&#38468;&#202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国全省全市"/>
      <sheetName val="主要省市"/>
      <sheetName val="综合情况"/>
      <sheetName val="图表2"/>
      <sheetName val="Sheet1"/>
      <sheetName val="分月"/>
      <sheetName val="图表1"/>
      <sheetName val="分月 (2)"/>
      <sheetName val="出口市场"/>
      <sheetName val="进口市场"/>
      <sheetName val="出口商品"/>
      <sheetName val="Sheet2"/>
      <sheetName val="进口商品"/>
      <sheetName val="分县市区"/>
      <sheetName val="机电产品"/>
      <sheetName val="高新技术产品"/>
      <sheetName val="三资"/>
      <sheetName val="60家"/>
      <sheetName val="100家"/>
      <sheetName val="贸发"/>
      <sheetName val="外经"/>
      <sheetName val="海企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40"/>
  <sheetViews>
    <sheetView showZeros="0"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T7"/>
    </sheetView>
  </sheetViews>
  <sheetFormatPr defaultColWidth="9.00390625" defaultRowHeight="14.25"/>
  <cols>
    <col min="1" max="2" width="7.50390625" style="7" bestFit="1" customWidth="1"/>
    <col min="3" max="3" width="7.625" style="8" bestFit="1" customWidth="1"/>
    <col min="4" max="4" width="10.50390625" style="8" hidden="1" customWidth="1"/>
    <col min="5" max="5" width="8.50390625" style="9" bestFit="1" customWidth="1"/>
    <col min="6" max="6" width="7.625" style="8" bestFit="1" customWidth="1"/>
    <col min="7" max="7" width="10.50390625" style="8" hidden="1" customWidth="1"/>
    <col min="8" max="8" width="8.50390625" style="9" bestFit="1" customWidth="1"/>
    <col min="9" max="9" width="6.625" style="8" bestFit="1" customWidth="1"/>
    <col min="10" max="10" width="10.50390625" style="7" hidden="1" customWidth="1"/>
    <col min="11" max="11" width="8.50390625" style="9" bestFit="1" customWidth="1"/>
    <col min="12" max="12" width="6.75390625" style="10" bestFit="1" customWidth="1"/>
    <col min="13" max="13" width="10.50390625" style="7" hidden="1" customWidth="1"/>
    <col min="14" max="14" width="8.50390625" style="8" bestFit="1" customWidth="1"/>
    <col min="15" max="15" width="8.00390625" style="11" bestFit="1" customWidth="1"/>
    <col min="16" max="16" width="10.50390625" style="7" hidden="1" customWidth="1"/>
    <col min="17" max="17" width="8.50390625" style="8" bestFit="1" customWidth="1"/>
    <col min="18" max="18" width="8.125" style="36" bestFit="1" customWidth="1"/>
    <col min="19" max="19" width="10.50390625" style="7" hidden="1" customWidth="1"/>
    <col min="20" max="20" width="8.50390625" style="8" bestFit="1" customWidth="1"/>
    <col min="21" max="16384" width="9.00390625" style="7" customWidth="1"/>
  </cols>
  <sheetData>
    <row r="1" spans="1:20" ht="21">
      <c r="A1" s="1" t="s">
        <v>2</v>
      </c>
      <c r="B1" s="1"/>
      <c r="C1" s="2"/>
      <c r="D1" s="2"/>
      <c r="E1" s="3"/>
      <c r="F1" s="2"/>
      <c r="G1" s="2"/>
      <c r="H1" s="3"/>
      <c r="I1" s="2"/>
      <c r="J1" s="1"/>
      <c r="K1" s="3"/>
      <c r="L1" s="4"/>
      <c r="M1" s="1"/>
      <c r="N1" s="2"/>
      <c r="O1" s="5"/>
      <c r="P1" s="1"/>
      <c r="Q1" s="2"/>
      <c r="R1" s="6"/>
      <c r="S1" s="1"/>
      <c r="T1" s="2"/>
    </row>
    <row r="2" spans="17:20" ht="15.75">
      <c r="Q2" s="39" t="s">
        <v>3</v>
      </c>
      <c r="R2" s="40"/>
      <c r="S2" s="40"/>
      <c r="T2" s="40"/>
    </row>
    <row r="3" spans="1:20" ht="15.75">
      <c r="A3" s="43" t="s">
        <v>4</v>
      </c>
      <c r="B3" s="41" t="s">
        <v>5</v>
      </c>
      <c r="C3" s="12" t="s">
        <v>6</v>
      </c>
      <c r="D3" s="12"/>
      <c r="E3" s="13"/>
      <c r="F3" s="14"/>
      <c r="G3" s="14"/>
      <c r="H3" s="13"/>
      <c r="I3" s="12" t="s">
        <v>7</v>
      </c>
      <c r="J3" s="15"/>
      <c r="K3" s="13"/>
      <c r="L3" s="16"/>
      <c r="M3" s="15"/>
      <c r="N3" s="14"/>
      <c r="O3" s="17" t="s">
        <v>8</v>
      </c>
      <c r="P3" s="15"/>
      <c r="Q3" s="14"/>
      <c r="R3" s="18"/>
      <c r="S3" s="15"/>
      <c r="T3" s="19"/>
    </row>
    <row r="4" spans="1:20" s="27" customFormat="1" ht="15.75">
      <c r="A4" s="44"/>
      <c r="B4" s="42"/>
      <c r="C4" s="20" t="s">
        <v>9</v>
      </c>
      <c r="D4" s="20" t="s">
        <v>0</v>
      </c>
      <c r="E4" s="21" t="s">
        <v>10</v>
      </c>
      <c r="F4" s="20" t="s">
        <v>11</v>
      </c>
      <c r="G4" s="20" t="s">
        <v>1</v>
      </c>
      <c r="H4" s="21" t="s">
        <v>10</v>
      </c>
      <c r="I4" s="20" t="s">
        <v>9</v>
      </c>
      <c r="J4" s="22" t="s">
        <v>12</v>
      </c>
      <c r="K4" s="21" t="s">
        <v>10</v>
      </c>
      <c r="L4" s="23" t="s">
        <v>11</v>
      </c>
      <c r="M4" s="22" t="s">
        <v>13</v>
      </c>
      <c r="N4" s="20" t="s">
        <v>10</v>
      </c>
      <c r="O4" s="24" t="s">
        <v>9</v>
      </c>
      <c r="P4" s="22" t="s">
        <v>12</v>
      </c>
      <c r="Q4" s="20" t="s">
        <v>10</v>
      </c>
      <c r="R4" s="25" t="s">
        <v>11</v>
      </c>
      <c r="S4" s="22" t="s">
        <v>13</v>
      </c>
      <c r="T4" s="26" t="s">
        <v>10</v>
      </c>
    </row>
    <row r="5" spans="1:20" ht="15.75">
      <c r="A5" s="37" t="s">
        <v>14</v>
      </c>
      <c r="B5" s="28" t="s">
        <v>15</v>
      </c>
      <c r="C5" s="29">
        <v>714.53</v>
      </c>
      <c r="D5" s="29">
        <v>607.92</v>
      </c>
      <c r="E5" s="30">
        <f>(C5/D5-1)*100</f>
        <v>17.536846953546515</v>
      </c>
      <c r="F5" s="29">
        <f>C5</f>
        <v>714.53</v>
      </c>
      <c r="G5" s="29">
        <v>607.92</v>
      </c>
      <c r="H5" s="30">
        <f>(F5/G5-1)*100</f>
        <v>17.536846953546515</v>
      </c>
      <c r="I5" s="29">
        <v>56.91</v>
      </c>
      <c r="J5" s="31">
        <v>479861</v>
      </c>
      <c r="K5" s="30">
        <v>18.7</v>
      </c>
      <c r="L5" s="32">
        <f>I5</f>
        <v>56.91</v>
      </c>
      <c r="M5" s="31">
        <v>479861</v>
      </c>
      <c r="N5" s="30">
        <v>18.7</v>
      </c>
      <c r="O5" s="33">
        <v>175990</v>
      </c>
      <c r="P5" s="31">
        <v>147323</v>
      </c>
      <c r="Q5" s="29">
        <f aca="true" t="shared" si="0" ref="Q5:Q40">IF(P5=0,0,(O5/P5-1)*100)</f>
        <v>19.458604562763448</v>
      </c>
      <c r="R5" s="34">
        <f>O5</f>
        <v>175990</v>
      </c>
      <c r="S5" s="31">
        <v>147323</v>
      </c>
      <c r="T5" s="35">
        <f aca="true" t="shared" si="1" ref="T5:T40">IF(S5=0,0,(R5/S5-1)*100)</f>
        <v>19.458604562763448</v>
      </c>
    </row>
    <row r="6" spans="1:20" ht="15.75">
      <c r="A6" s="38"/>
      <c r="B6" s="28" t="s">
        <v>16</v>
      </c>
      <c r="C6" s="29">
        <v>357.15</v>
      </c>
      <c r="D6" s="29">
        <v>297.76</v>
      </c>
      <c r="E6" s="30">
        <v>19.8</v>
      </c>
      <c r="F6" s="29">
        <f>C6</f>
        <v>357.15</v>
      </c>
      <c r="G6" s="29">
        <v>297.76</v>
      </c>
      <c r="H6" s="30">
        <v>19.8</v>
      </c>
      <c r="I6" s="29">
        <v>37.7</v>
      </c>
      <c r="J6" s="31">
        <v>303670</v>
      </c>
      <c r="K6" s="30">
        <v>24.2</v>
      </c>
      <c r="L6" s="32">
        <f>I6</f>
        <v>37.7</v>
      </c>
      <c r="M6" s="31">
        <v>303670</v>
      </c>
      <c r="N6" s="30">
        <v>24.2</v>
      </c>
      <c r="O6" s="33">
        <v>107198</v>
      </c>
      <c r="P6" s="31">
        <v>85680</v>
      </c>
      <c r="Q6" s="29">
        <f t="shared" si="0"/>
        <v>25.114379084967318</v>
      </c>
      <c r="R6" s="34">
        <f>O6</f>
        <v>107198</v>
      </c>
      <c r="S6" s="31">
        <v>85680</v>
      </c>
      <c r="T6" s="35">
        <f t="shared" si="1"/>
        <v>25.114379084967318</v>
      </c>
    </row>
    <row r="7" spans="1:20" ht="15.75">
      <c r="A7" s="38"/>
      <c r="B7" s="28" t="s">
        <v>17</v>
      </c>
      <c r="C7" s="29">
        <v>357.38</v>
      </c>
      <c r="D7" s="29">
        <v>310.16</v>
      </c>
      <c r="E7" s="30">
        <f aca="true" t="shared" si="2" ref="E7:E40">(C7/D7-1)*100</f>
        <v>15.22440030951766</v>
      </c>
      <c r="F7" s="29">
        <f>C7</f>
        <v>357.38</v>
      </c>
      <c r="G7" s="29">
        <v>310.16</v>
      </c>
      <c r="H7" s="30">
        <f aca="true" t="shared" si="3" ref="H7:H40">(F7/G7-1)*100</f>
        <v>15.22440030951766</v>
      </c>
      <c r="I7" s="29">
        <v>19.21</v>
      </c>
      <c r="J7" s="31">
        <v>176191</v>
      </c>
      <c r="K7" s="30">
        <v>9.1</v>
      </c>
      <c r="L7" s="32">
        <f>I7</f>
        <v>19.21</v>
      </c>
      <c r="M7" s="31">
        <v>176191</v>
      </c>
      <c r="N7" s="30">
        <v>9.1</v>
      </c>
      <c r="O7" s="33">
        <v>68792</v>
      </c>
      <c r="P7" s="31">
        <v>61643</v>
      </c>
      <c r="Q7" s="29">
        <f t="shared" si="0"/>
        <v>11.597423876190316</v>
      </c>
      <c r="R7" s="34">
        <f>O7</f>
        <v>68792</v>
      </c>
      <c r="S7" s="31">
        <v>61643</v>
      </c>
      <c r="T7" s="35">
        <f t="shared" si="1"/>
        <v>11.597423876190316</v>
      </c>
    </row>
    <row r="8" spans="1:20" ht="15.75" hidden="1">
      <c r="A8" s="37" t="s">
        <v>18</v>
      </c>
      <c r="B8" s="28" t="s">
        <v>15</v>
      </c>
      <c r="C8" s="29"/>
      <c r="D8" s="29">
        <v>482.42</v>
      </c>
      <c r="E8" s="30">
        <f t="shared" si="2"/>
        <v>-100</v>
      </c>
      <c r="F8" s="29">
        <f aca="true" t="shared" si="4" ref="F8:F40">C8+F5</f>
        <v>714.53</v>
      </c>
      <c r="G8" s="29">
        <v>1090.25</v>
      </c>
      <c r="H8" s="30">
        <f t="shared" si="3"/>
        <v>-34.46182068332951</v>
      </c>
      <c r="I8" s="29"/>
      <c r="J8" s="31">
        <v>328505</v>
      </c>
      <c r="K8" s="30">
        <f aca="true" t="shared" si="5" ref="K8:K40">(I8/J8-1)*100</f>
        <v>-100</v>
      </c>
      <c r="L8" s="32">
        <f aca="true" t="shared" si="6" ref="L8:L40">I8+L5</f>
        <v>56.91</v>
      </c>
      <c r="M8" s="31">
        <v>808366</v>
      </c>
      <c r="N8" s="29">
        <f aca="true" t="shared" si="7" ref="N8:N40">(L8/M8-1)*100</f>
        <v>-99.99295987213712</v>
      </c>
      <c r="O8" s="33"/>
      <c r="P8" s="31">
        <v>104615</v>
      </c>
      <c r="Q8" s="29">
        <f t="shared" si="0"/>
        <v>-100</v>
      </c>
      <c r="R8" s="34">
        <f aca="true" t="shared" si="8" ref="R8:R40">O8+R5</f>
        <v>175990</v>
      </c>
      <c r="S8" s="31">
        <v>251938</v>
      </c>
      <c r="T8" s="35">
        <f t="shared" si="1"/>
        <v>-30.145511991045414</v>
      </c>
    </row>
    <row r="9" spans="1:20" ht="15.75" hidden="1">
      <c r="A9" s="38"/>
      <c r="B9" s="28" t="s">
        <v>16</v>
      </c>
      <c r="C9" s="29"/>
      <c r="D9" s="29">
        <v>244.62</v>
      </c>
      <c r="E9" s="30">
        <f t="shared" si="2"/>
        <v>-100</v>
      </c>
      <c r="F9" s="29">
        <f t="shared" si="4"/>
        <v>357.15</v>
      </c>
      <c r="G9" s="29">
        <v>542.31</v>
      </c>
      <c r="H9" s="30">
        <f t="shared" si="3"/>
        <v>-34.14283343475134</v>
      </c>
      <c r="I9" s="29"/>
      <c r="J9" s="31">
        <v>203993</v>
      </c>
      <c r="K9" s="30">
        <f t="shared" si="5"/>
        <v>-100</v>
      </c>
      <c r="L9" s="32">
        <f t="shared" si="6"/>
        <v>37.7</v>
      </c>
      <c r="M9" s="31">
        <v>507663</v>
      </c>
      <c r="N9" s="29">
        <f t="shared" si="7"/>
        <v>-99.99257381373077</v>
      </c>
      <c r="O9" s="33"/>
      <c r="P9" s="31">
        <v>61608</v>
      </c>
      <c r="Q9" s="29">
        <f t="shared" si="0"/>
        <v>-100</v>
      </c>
      <c r="R9" s="34">
        <f t="shared" si="8"/>
        <v>107198</v>
      </c>
      <c r="S9" s="31">
        <v>147287</v>
      </c>
      <c r="T9" s="35">
        <f t="shared" si="1"/>
        <v>-27.218288104177557</v>
      </c>
    </row>
    <row r="10" spans="1:20" ht="15.75" hidden="1">
      <c r="A10" s="38"/>
      <c r="B10" s="28" t="s">
        <v>17</v>
      </c>
      <c r="C10" s="29"/>
      <c r="D10" s="29">
        <v>237.8</v>
      </c>
      <c r="E10" s="30">
        <f t="shared" si="2"/>
        <v>-100</v>
      </c>
      <c r="F10" s="29">
        <f t="shared" si="4"/>
        <v>357.38</v>
      </c>
      <c r="G10" s="29">
        <v>547.94</v>
      </c>
      <c r="H10" s="30">
        <f t="shared" si="3"/>
        <v>-34.77753038653868</v>
      </c>
      <c r="I10" s="29"/>
      <c r="J10" s="31">
        <v>124512</v>
      </c>
      <c r="K10" s="30">
        <f t="shared" si="5"/>
        <v>-100</v>
      </c>
      <c r="L10" s="32">
        <f t="shared" si="6"/>
        <v>19.21</v>
      </c>
      <c r="M10" s="31">
        <v>300703</v>
      </c>
      <c r="N10" s="29">
        <f t="shared" si="7"/>
        <v>-99.99361163673126</v>
      </c>
      <c r="O10" s="33"/>
      <c r="P10" s="31">
        <v>43007</v>
      </c>
      <c r="Q10" s="29">
        <f t="shared" si="0"/>
        <v>-100</v>
      </c>
      <c r="R10" s="34">
        <f t="shared" si="8"/>
        <v>68792</v>
      </c>
      <c r="S10" s="31">
        <v>104650</v>
      </c>
      <c r="T10" s="35">
        <f t="shared" si="1"/>
        <v>-34.264691829909225</v>
      </c>
    </row>
    <row r="11" spans="1:20" ht="15.75" hidden="1">
      <c r="A11" s="37" t="s">
        <v>19</v>
      </c>
      <c r="B11" s="28" t="s">
        <v>15</v>
      </c>
      <c r="C11" s="29"/>
      <c r="D11" s="29">
        <v>646.42</v>
      </c>
      <c r="E11" s="30">
        <f t="shared" si="2"/>
        <v>-100</v>
      </c>
      <c r="F11" s="29">
        <f t="shared" si="4"/>
        <v>714.53</v>
      </c>
      <c r="G11" s="29">
        <v>1736.6</v>
      </c>
      <c r="H11" s="30">
        <f t="shared" si="3"/>
        <v>-58.854658528158474</v>
      </c>
      <c r="I11" s="29"/>
      <c r="J11" s="31">
        <v>462301</v>
      </c>
      <c r="K11" s="30">
        <f t="shared" si="5"/>
        <v>-100</v>
      </c>
      <c r="L11" s="32">
        <f t="shared" si="6"/>
        <v>56.91</v>
      </c>
      <c r="M11" s="31">
        <v>1270546</v>
      </c>
      <c r="N11" s="29">
        <f t="shared" si="7"/>
        <v>-99.99552082333108</v>
      </c>
      <c r="O11" s="33"/>
      <c r="P11" s="31">
        <v>145220</v>
      </c>
      <c r="Q11" s="29">
        <f t="shared" si="0"/>
        <v>-100</v>
      </c>
      <c r="R11" s="34">
        <f t="shared" si="8"/>
        <v>175990</v>
      </c>
      <c r="S11" s="31">
        <v>397158</v>
      </c>
      <c r="T11" s="35">
        <f t="shared" si="1"/>
        <v>-55.68766083019856</v>
      </c>
    </row>
    <row r="12" spans="1:20" ht="15.75" hidden="1">
      <c r="A12" s="38"/>
      <c r="B12" s="28" t="s">
        <v>16</v>
      </c>
      <c r="C12" s="29"/>
      <c r="D12" s="29">
        <v>320.91</v>
      </c>
      <c r="E12" s="30">
        <f t="shared" si="2"/>
        <v>-100</v>
      </c>
      <c r="F12" s="29">
        <f t="shared" si="4"/>
        <v>357.15</v>
      </c>
      <c r="G12" s="29">
        <v>863.16</v>
      </c>
      <c r="H12" s="30">
        <f t="shared" si="3"/>
        <v>-58.622966773251775</v>
      </c>
      <c r="I12" s="29"/>
      <c r="J12" s="31">
        <v>299436</v>
      </c>
      <c r="K12" s="30">
        <f t="shared" si="5"/>
        <v>-100</v>
      </c>
      <c r="L12" s="32">
        <f t="shared" si="6"/>
        <v>37.7</v>
      </c>
      <c r="M12" s="31">
        <v>807040</v>
      </c>
      <c r="N12" s="29">
        <f t="shared" si="7"/>
        <v>-99.99532860824742</v>
      </c>
      <c r="O12" s="33"/>
      <c r="P12" s="31">
        <v>93126</v>
      </c>
      <c r="Q12" s="29">
        <f t="shared" si="0"/>
        <v>-100</v>
      </c>
      <c r="R12" s="34">
        <f t="shared" si="8"/>
        <v>107198</v>
      </c>
      <c r="S12" s="31">
        <v>240413</v>
      </c>
      <c r="T12" s="35">
        <f t="shared" si="1"/>
        <v>-55.41089708127265</v>
      </c>
    </row>
    <row r="13" spans="1:20" ht="15.75" hidden="1">
      <c r="A13" s="38"/>
      <c r="B13" s="28" t="s">
        <v>17</v>
      </c>
      <c r="C13" s="29"/>
      <c r="D13" s="29">
        <v>325.51</v>
      </c>
      <c r="E13" s="30">
        <f t="shared" si="2"/>
        <v>-100</v>
      </c>
      <c r="F13" s="29">
        <f t="shared" si="4"/>
        <v>357.38</v>
      </c>
      <c r="G13" s="29">
        <v>873.44</v>
      </c>
      <c r="H13" s="30">
        <f t="shared" si="3"/>
        <v>-59.083623374244375</v>
      </c>
      <c r="I13" s="29"/>
      <c r="J13" s="31">
        <v>162864</v>
      </c>
      <c r="K13" s="30">
        <f t="shared" si="5"/>
        <v>-100</v>
      </c>
      <c r="L13" s="32">
        <f t="shared" si="6"/>
        <v>19.21</v>
      </c>
      <c r="M13" s="31">
        <v>463506</v>
      </c>
      <c r="N13" s="29">
        <f t="shared" si="7"/>
        <v>-99.99585550133115</v>
      </c>
      <c r="O13" s="33"/>
      <c r="P13" s="31">
        <v>52095</v>
      </c>
      <c r="Q13" s="29">
        <f t="shared" si="0"/>
        <v>-100</v>
      </c>
      <c r="R13" s="34">
        <f t="shared" si="8"/>
        <v>68792</v>
      </c>
      <c r="S13" s="31">
        <v>156745</v>
      </c>
      <c r="T13" s="35">
        <f t="shared" si="1"/>
        <v>-56.11215668761365</v>
      </c>
    </row>
    <row r="14" spans="1:20" ht="15.75" hidden="1">
      <c r="A14" s="37" t="s">
        <v>20</v>
      </c>
      <c r="B14" s="28" t="s">
        <v>15</v>
      </c>
      <c r="C14" s="29"/>
      <c r="D14" s="29">
        <v>702.2</v>
      </c>
      <c r="E14" s="30">
        <f t="shared" si="2"/>
        <v>-100</v>
      </c>
      <c r="F14" s="29">
        <f t="shared" si="4"/>
        <v>714.53</v>
      </c>
      <c r="G14" s="29">
        <v>2439.57</v>
      </c>
      <c r="H14" s="30">
        <f t="shared" si="3"/>
        <v>-70.71082198912104</v>
      </c>
      <c r="I14" s="29"/>
      <c r="J14" s="31">
        <v>500339</v>
      </c>
      <c r="K14" s="30">
        <f t="shared" si="5"/>
        <v>-100</v>
      </c>
      <c r="L14" s="32">
        <f t="shared" si="6"/>
        <v>56.91</v>
      </c>
      <c r="M14" s="31">
        <v>1770885</v>
      </c>
      <c r="N14" s="29">
        <f t="shared" si="7"/>
        <v>-99.99678635258643</v>
      </c>
      <c r="O14" s="33"/>
      <c r="P14" s="31">
        <v>152053</v>
      </c>
      <c r="Q14" s="29">
        <f t="shared" si="0"/>
        <v>-100</v>
      </c>
      <c r="R14" s="34">
        <f t="shared" si="8"/>
        <v>175990</v>
      </c>
      <c r="S14" s="31">
        <v>549211</v>
      </c>
      <c r="T14" s="35">
        <f t="shared" si="1"/>
        <v>-67.95584939121758</v>
      </c>
    </row>
    <row r="15" spans="1:20" ht="15.75" hidden="1">
      <c r="A15" s="38"/>
      <c r="B15" s="28" t="s">
        <v>16</v>
      </c>
      <c r="C15" s="29"/>
      <c r="D15" s="29">
        <v>356.17</v>
      </c>
      <c r="E15" s="30">
        <f t="shared" si="2"/>
        <v>-100</v>
      </c>
      <c r="F15" s="29">
        <f t="shared" si="4"/>
        <v>357.15</v>
      </c>
      <c r="G15" s="29">
        <v>1220.25</v>
      </c>
      <c r="H15" s="30">
        <f t="shared" si="3"/>
        <v>-70.73140749846343</v>
      </c>
      <c r="I15" s="29"/>
      <c r="J15" s="31">
        <v>334071</v>
      </c>
      <c r="K15" s="30">
        <f t="shared" si="5"/>
        <v>-100</v>
      </c>
      <c r="L15" s="32">
        <f t="shared" si="6"/>
        <v>37.7</v>
      </c>
      <c r="M15" s="31">
        <v>1141111</v>
      </c>
      <c r="N15" s="29">
        <f t="shared" si="7"/>
        <v>-99.99669620220996</v>
      </c>
      <c r="O15" s="33"/>
      <c r="P15" s="31">
        <v>98335</v>
      </c>
      <c r="Q15" s="29">
        <f t="shared" si="0"/>
        <v>-100</v>
      </c>
      <c r="R15" s="34">
        <f t="shared" si="8"/>
        <v>107198</v>
      </c>
      <c r="S15" s="31">
        <v>338748</v>
      </c>
      <c r="T15" s="35">
        <f t="shared" si="1"/>
        <v>-68.35464711230767</v>
      </c>
    </row>
    <row r="16" spans="1:20" ht="15.75" hidden="1">
      <c r="A16" s="38"/>
      <c r="B16" s="28" t="s">
        <v>17</v>
      </c>
      <c r="C16" s="29"/>
      <c r="D16" s="29">
        <v>346.03</v>
      </c>
      <c r="E16" s="30">
        <f t="shared" si="2"/>
        <v>-100</v>
      </c>
      <c r="F16" s="29">
        <f t="shared" si="4"/>
        <v>357.38</v>
      </c>
      <c r="G16" s="29">
        <v>1219.32</v>
      </c>
      <c r="H16" s="30">
        <f t="shared" si="3"/>
        <v>-70.69022077879474</v>
      </c>
      <c r="I16" s="29"/>
      <c r="J16" s="31">
        <v>166268</v>
      </c>
      <c r="K16" s="30">
        <f t="shared" si="5"/>
        <v>-100</v>
      </c>
      <c r="L16" s="32">
        <f t="shared" si="6"/>
        <v>19.21</v>
      </c>
      <c r="M16" s="31">
        <v>629774</v>
      </c>
      <c r="N16" s="29">
        <f t="shared" si="7"/>
        <v>-99.99694969941598</v>
      </c>
      <c r="O16" s="33"/>
      <c r="P16" s="31">
        <v>53718</v>
      </c>
      <c r="Q16" s="29">
        <f t="shared" si="0"/>
        <v>-100</v>
      </c>
      <c r="R16" s="34">
        <f t="shared" si="8"/>
        <v>68792</v>
      </c>
      <c r="S16" s="31">
        <v>210463</v>
      </c>
      <c r="T16" s="35">
        <f t="shared" si="1"/>
        <v>-67.31396967638017</v>
      </c>
    </row>
    <row r="17" spans="1:20" ht="15.75" hidden="1">
      <c r="A17" s="37" t="s">
        <v>21</v>
      </c>
      <c r="B17" s="28" t="s">
        <v>15</v>
      </c>
      <c r="C17" s="29"/>
      <c r="D17" s="29">
        <v>654.46</v>
      </c>
      <c r="E17" s="30">
        <f t="shared" si="2"/>
        <v>-100</v>
      </c>
      <c r="F17" s="29">
        <f t="shared" si="4"/>
        <v>714.53</v>
      </c>
      <c r="G17" s="29">
        <v>3093.43</v>
      </c>
      <c r="H17" s="30">
        <f t="shared" si="3"/>
        <v>-76.90169164972215</v>
      </c>
      <c r="I17" s="29"/>
      <c r="J17" s="31">
        <v>469509</v>
      </c>
      <c r="K17" s="30">
        <f t="shared" si="5"/>
        <v>-100</v>
      </c>
      <c r="L17" s="32">
        <f t="shared" si="6"/>
        <v>56.91</v>
      </c>
      <c r="M17" s="31">
        <v>2240394</v>
      </c>
      <c r="N17" s="29">
        <f t="shared" si="7"/>
        <v>-99.99745982179921</v>
      </c>
      <c r="O17" s="33"/>
      <c r="P17" s="31">
        <v>147101</v>
      </c>
      <c r="Q17" s="29">
        <f t="shared" si="0"/>
        <v>-100</v>
      </c>
      <c r="R17" s="34">
        <f t="shared" si="8"/>
        <v>175990</v>
      </c>
      <c r="S17" s="31">
        <v>696312</v>
      </c>
      <c r="T17" s="35">
        <f t="shared" si="1"/>
        <v>-74.7254104481899</v>
      </c>
    </row>
    <row r="18" spans="1:20" ht="15.75" hidden="1">
      <c r="A18" s="38"/>
      <c r="B18" s="28" t="s">
        <v>16</v>
      </c>
      <c r="C18" s="29"/>
      <c r="D18" s="29">
        <v>338.42</v>
      </c>
      <c r="E18" s="30">
        <f t="shared" si="2"/>
        <v>-100</v>
      </c>
      <c r="F18" s="29">
        <f t="shared" si="4"/>
        <v>357.15</v>
      </c>
      <c r="G18" s="29">
        <v>1558.58</v>
      </c>
      <c r="H18" s="30">
        <f t="shared" si="3"/>
        <v>-77.08491062377291</v>
      </c>
      <c r="I18" s="29"/>
      <c r="J18" s="31">
        <v>328344</v>
      </c>
      <c r="K18" s="30">
        <f t="shared" si="5"/>
        <v>-100</v>
      </c>
      <c r="L18" s="32">
        <f t="shared" si="6"/>
        <v>37.7</v>
      </c>
      <c r="M18" s="31">
        <v>1469455</v>
      </c>
      <c r="N18" s="29">
        <f t="shared" si="7"/>
        <v>-99.99743442296634</v>
      </c>
      <c r="O18" s="33"/>
      <c r="P18" s="31">
        <v>99285</v>
      </c>
      <c r="Q18" s="29">
        <f t="shared" si="0"/>
        <v>-100</v>
      </c>
      <c r="R18" s="34">
        <f t="shared" si="8"/>
        <v>107198</v>
      </c>
      <c r="S18" s="31">
        <v>438033</v>
      </c>
      <c r="T18" s="35">
        <f t="shared" si="1"/>
        <v>-75.52741460118301</v>
      </c>
    </row>
    <row r="19" spans="1:20" ht="15.75" hidden="1">
      <c r="A19" s="38"/>
      <c r="B19" s="28" t="s">
        <v>17</v>
      </c>
      <c r="C19" s="29"/>
      <c r="D19" s="29">
        <v>316.04</v>
      </c>
      <c r="E19" s="30">
        <f t="shared" si="2"/>
        <v>-100</v>
      </c>
      <c r="F19" s="29">
        <f t="shared" si="4"/>
        <v>357.38</v>
      </c>
      <c r="G19" s="29">
        <v>1534.85</v>
      </c>
      <c r="H19" s="30">
        <f t="shared" si="3"/>
        <v>-76.7156399648174</v>
      </c>
      <c r="I19" s="29"/>
      <c r="J19" s="31">
        <v>141165</v>
      </c>
      <c r="K19" s="30">
        <f t="shared" si="5"/>
        <v>-100</v>
      </c>
      <c r="L19" s="32">
        <f t="shared" si="6"/>
        <v>19.21</v>
      </c>
      <c r="M19" s="31">
        <v>770939</v>
      </c>
      <c r="N19" s="29">
        <f t="shared" si="7"/>
        <v>-99.99750823346594</v>
      </c>
      <c r="O19" s="33"/>
      <c r="P19" s="31">
        <v>47817</v>
      </c>
      <c r="Q19" s="29">
        <f t="shared" si="0"/>
        <v>-100</v>
      </c>
      <c r="R19" s="34">
        <f t="shared" si="8"/>
        <v>68792</v>
      </c>
      <c r="S19" s="31">
        <v>258280</v>
      </c>
      <c r="T19" s="35">
        <f t="shared" si="1"/>
        <v>-73.36533994114913</v>
      </c>
    </row>
    <row r="20" spans="1:20" ht="15.75" hidden="1">
      <c r="A20" s="37" t="s">
        <v>22</v>
      </c>
      <c r="B20" s="28" t="s">
        <v>15</v>
      </c>
      <c r="C20" s="29"/>
      <c r="D20" s="29">
        <v>668.12</v>
      </c>
      <c r="E20" s="30">
        <f t="shared" si="2"/>
        <v>-100</v>
      </c>
      <c r="F20" s="29">
        <f t="shared" si="4"/>
        <v>714.53</v>
      </c>
      <c r="G20" s="29">
        <v>3761.43</v>
      </c>
      <c r="H20" s="30">
        <f t="shared" si="3"/>
        <v>-81.00376718428896</v>
      </c>
      <c r="I20" s="29"/>
      <c r="J20" s="31">
        <v>502864</v>
      </c>
      <c r="K20" s="30">
        <f t="shared" si="5"/>
        <v>-100</v>
      </c>
      <c r="L20" s="32">
        <f t="shared" si="6"/>
        <v>56.91</v>
      </c>
      <c r="M20" s="31">
        <v>2743186</v>
      </c>
      <c r="N20" s="29">
        <f t="shared" si="7"/>
        <v>-99.9979254049853</v>
      </c>
      <c r="O20" s="33"/>
      <c r="P20" s="31">
        <v>154384</v>
      </c>
      <c r="Q20" s="29">
        <f t="shared" si="0"/>
        <v>-100</v>
      </c>
      <c r="R20" s="34">
        <f t="shared" si="8"/>
        <v>175990</v>
      </c>
      <c r="S20" s="31">
        <v>850696</v>
      </c>
      <c r="T20" s="35">
        <f t="shared" si="1"/>
        <v>-79.31223374742564</v>
      </c>
    </row>
    <row r="21" spans="1:20" ht="15.75" hidden="1">
      <c r="A21" s="38"/>
      <c r="B21" s="28" t="s">
        <v>16</v>
      </c>
      <c r="C21" s="29"/>
      <c r="D21" s="29">
        <v>344.76</v>
      </c>
      <c r="E21" s="30">
        <f t="shared" si="2"/>
        <v>-100</v>
      </c>
      <c r="F21" s="29">
        <f t="shared" si="4"/>
        <v>357.15</v>
      </c>
      <c r="G21" s="29">
        <v>1903.21</v>
      </c>
      <c r="H21" s="30">
        <f t="shared" si="3"/>
        <v>-81.2343356749912</v>
      </c>
      <c r="I21" s="29"/>
      <c r="J21" s="31">
        <v>341143</v>
      </c>
      <c r="K21" s="30">
        <f t="shared" si="5"/>
        <v>-100</v>
      </c>
      <c r="L21" s="32">
        <f t="shared" si="6"/>
        <v>37.7</v>
      </c>
      <c r="M21" s="31">
        <v>1810450</v>
      </c>
      <c r="N21" s="29">
        <f t="shared" si="7"/>
        <v>-99.99791764478445</v>
      </c>
      <c r="O21" s="33"/>
      <c r="P21" s="31">
        <v>102122</v>
      </c>
      <c r="Q21" s="29">
        <f t="shared" si="0"/>
        <v>-100</v>
      </c>
      <c r="R21" s="34">
        <f t="shared" si="8"/>
        <v>107198</v>
      </c>
      <c r="S21" s="31">
        <v>540155</v>
      </c>
      <c r="T21" s="35">
        <f t="shared" si="1"/>
        <v>-80.15421499384436</v>
      </c>
    </row>
    <row r="22" spans="1:20" ht="15.75" hidden="1">
      <c r="A22" s="38"/>
      <c r="B22" s="28" t="s">
        <v>17</v>
      </c>
      <c r="C22" s="29"/>
      <c r="D22" s="29">
        <v>323.36</v>
      </c>
      <c r="E22" s="30">
        <f t="shared" si="2"/>
        <v>-100</v>
      </c>
      <c r="F22" s="29">
        <f t="shared" si="4"/>
        <v>357.38</v>
      </c>
      <c r="G22" s="29">
        <v>1858.22</v>
      </c>
      <c r="H22" s="30">
        <f t="shared" si="3"/>
        <v>-80.76761632099536</v>
      </c>
      <c r="I22" s="29"/>
      <c r="J22" s="31">
        <v>161721</v>
      </c>
      <c r="K22" s="30">
        <f t="shared" si="5"/>
        <v>-100</v>
      </c>
      <c r="L22" s="32">
        <f t="shared" si="6"/>
        <v>19.21</v>
      </c>
      <c r="M22" s="31">
        <v>932736</v>
      </c>
      <c r="N22" s="29">
        <f t="shared" si="7"/>
        <v>-99.99794046761356</v>
      </c>
      <c r="O22" s="33"/>
      <c r="P22" s="31">
        <v>52262</v>
      </c>
      <c r="Q22" s="29">
        <f t="shared" si="0"/>
        <v>-100</v>
      </c>
      <c r="R22" s="34">
        <f t="shared" si="8"/>
        <v>68792</v>
      </c>
      <c r="S22" s="31">
        <v>310542</v>
      </c>
      <c r="T22" s="35">
        <f t="shared" si="1"/>
        <v>-77.8477629434988</v>
      </c>
    </row>
    <row r="23" spans="1:20" ht="15.75" hidden="1">
      <c r="A23" s="37" t="s">
        <v>23</v>
      </c>
      <c r="B23" s="28" t="s">
        <v>15</v>
      </c>
      <c r="C23" s="29"/>
      <c r="D23" s="29">
        <v>746.23</v>
      </c>
      <c r="E23" s="30">
        <f t="shared" si="2"/>
        <v>-100</v>
      </c>
      <c r="F23" s="29">
        <f t="shared" si="4"/>
        <v>714.53</v>
      </c>
      <c r="G23" s="29">
        <v>4507.37</v>
      </c>
      <c r="H23" s="30">
        <f t="shared" si="3"/>
        <v>-84.14751839764651</v>
      </c>
      <c r="I23" s="29"/>
      <c r="J23" s="31">
        <v>558187</v>
      </c>
      <c r="K23" s="30">
        <f t="shared" si="5"/>
        <v>-100</v>
      </c>
      <c r="L23" s="32">
        <f t="shared" si="6"/>
        <v>56.91</v>
      </c>
      <c r="M23" s="31">
        <v>3301157</v>
      </c>
      <c r="N23" s="29">
        <f t="shared" si="7"/>
        <v>-99.99827605896962</v>
      </c>
      <c r="O23" s="33"/>
      <c r="P23" s="31">
        <v>163020</v>
      </c>
      <c r="Q23" s="29">
        <f t="shared" si="0"/>
        <v>-100</v>
      </c>
      <c r="R23" s="34">
        <f t="shared" si="8"/>
        <v>175990</v>
      </c>
      <c r="S23" s="31">
        <v>1013716</v>
      </c>
      <c r="T23" s="35">
        <f t="shared" si="1"/>
        <v>-82.63912180531825</v>
      </c>
    </row>
    <row r="24" spans="1:20" ht="15.75" hidden="1">
      <c r="A24" s="38"/>
      <c r="B24" s="28" t="s">
        <v>16</v>
      </c>
      <c r="C24" s="29"/>
      <c r="D24" s="29">
        <v>381.09</v>
      </c>
      <c r="E24" s="30">
        <f t="shared" si="2"/>
        <v>-100</v>
      </c>
      <c r="F24" s="29">
        <f t="shared" si="4"/>
        <v>357.15</v>
      </c>
      <c r="G24" s="29">
        <v>2284.09</v>
      </c>
      <c r="H24" s="30">
        <f t="shared" si="3"/>
        <v>-84.36357586609985</v>
      </c>
      <c r="I24" s="29"/>
      <c r="J24" s="31">
        <v>385930</v>
      </c>
      <c r="K24" s="30">
        <f t="shared" si="5"/>
        <v>-100</v>
      </c>
      <c r="L24" s="32">
        <f t="shared" si="6"/>
        <v>37.7</v>
      </c>
      <c r="M24" s="31">
        <v>2196124</v>
      </c>
      <c r="N24" s="29">
        <f t="shared" si="7"/>
        <v>-99.99828333919214</v>
      </c>
      <c r="O24" s="33"/>
      <c r="P24" s="31">
        <v>108414</v>
      </c>
      <c r="Q24" s="29">
        <f t="shared" si="0"/>
        <v>-100</v>
      </c>
      <c r="R24" s="34">
        <f t="shared" si="8"/>
        <v>107198</v>
      </c>
      <c r="S24" s="31">
        <v>648569</v>
      </c>
      <c r="T24" s="35">
        <f t="shared" si="1"/>
        <v>-83.47161211837137</v>
      </c>
    </row>
    <row r="25" spans="1:20" ht="15.75" hidden="1">
      <c r="A25" s="38"/>
      <c r="B25" s="28" t="s">
        <v>17</v>
      </c>
      <c r="C25" s="29"/>
      <c r="D25" s="29">
        <v>365.14</v>
      </c>
      <c r="E25" s="30">
        <f t="shared" si="2"/>
        <v>-100</v>
      </c>
      <c r="F25" s="29">
        <f t="shared" si="4"/>
        <v>357.38</v>
      </c>
      <c r="G25" s="29">
        <v>2223.28</v>
      </c>
      <c r="H25" s="30">
        <f t="shared" si="3"/>
        <v>-83.92555143751575</v>
      </c>
      <c r="I25" s="29"/>
      <c r="J25" s="31">
        <v>172257</v>
      </c>
      <c r="K25" s="30">
        <f t="shared" si="5"/>
        <v>-100</v>
      </c>
      <c r="L25" s="32">
        <f t="shared" si="6"/>
        <v>19.21</v>
      </c>
      <c r="M25" s="31">
        <v>1105033</v>
      </c>
      <c r="N25" s="29">
        <f t="shared" si="7"/>
        <v>-99.99826159037785</v>
      </c>
      <c r="O25" s="33"/>
      <c r="P25" s="31">
        <v>54606</v>
      </c>
      <c r="Q25" s="29">
        <f t="shared" si="0"/>
        <v>-100</v>
      </c>
      <c r="R25" s="34">
        <f t="shared" si="8"/>
        <v>68792</v>
      </c>
      <c r="S25" s="31">
        <v>365148</v>
      </c>
      <c r="T25" s="35">
        <f t="shared" si="1"/>
        <v>-81.16051573608509</v>
      </c>
    </row>
    <row r="26" spans="1:20" ht="15.75" hidden="1">
      <c r="A26" s="37" t="s">
        <v>24</v>
      </c>
      <c r="B26" s="28" t="s">
        <v>15</v>
      </c>
      <c r="C26" s="29"/>
      <c r="D26" s="29">
        <v>720.36</v>
      </c>
      <c r="E26" s="30">
        <f t="shared" si="2"/>
        <v>-100</v>
      </c>
      <c r="F26" s="29">
        <f t="shared" si="4"/>
        <v>714.53</v>
      </c>
      <c r="G26" s="29">
        <v>5227.24</v>
      </c>
      <c r="H26" s="30">
        <f t="shared" si="3"/>
        <v>-86.33064485273299</v>
      </c>
      <c r="I26" s="29"/>
      <c r="J26" s="31">
        <v>547087</v>
      </c>
      <c r="K26" s="30">
        <f t="shared" si="5"/>
        <v>-100</v>
      </c>
      <c r="L26" s="32">
        <f t="shared" si="6"/>
        <v>56.91</v>
      </c>
      <c r="M26" s="31">
        <v>3848244</v>
      </c>
      <c r="N26" s="29">
        <f t="shared" si="7"/>
        <v>-99.99852114366968</v>
      </c>
      <c r="O26" s="33"/>
      <c r="P26" s="31">
        <v>162183</v>
      </c>
      <c r="Q26" s="29">
        <f t="shared" si="0"/>
        <v>-100</v>
      </c>
      <c r="R26" s="34">
        <f t="shared" si="8"/>
        <v>175990</v>
      </c>
      <c r="S26" s="31">
        <v>1175899</v>
      </c>
      <c r="T26" s="35">
        <f t="shared" si="1"/>
        <v>-85.0335785641454</v>
      </c>
    </row>
    <row r="27" spans="1:20" ht="15.75" hidden="1">
      <c r="A27" s="38"/>
      <c r="B27" s="28" t="s">
        <v>16</v>
      </c>
      <c r="C27" s="29"/>
      <c r="D27" s="29">
        <v>374.15</v>
      </c>
      <c r="E27" s="30">
        <f t="shared" si="2"/>
        <v>-100</v>
      </c>
      <c r="F27" s="29">
        <f t="shared" si="4"/>
        <v>357.15</v>
      </c>
      <c r="G27" s="29">
        <v>2657.91</v>
      </c>
      <c r="H27" s="30">
        <f t="shared" si="3"/>
        <v>-86.5627504317302</v>
      </c>
      <c r="I27" s="29"/>
      <c r="J27" s="31">
        <v>375451</v>
      </c>
      <c r="K27" s="30">
        <f t="shared" si="5"/>
        <v>-100</v>
      </c>
      <c r="L27" s="32">
        <f t="shared" si="6"/>
        <v>37.7</v>
      </c>
      <c r="M27" s="31">
        <v>2571575</v>
      </c>
      <c r="N27" s="29">
        <f t="shared" si="7"/>
        <v>-99.99853397237102</v>
      </c>
      <c r="O27" s="33"/>
      <c r="P27" s="31">
        <v>102488</v>
      </c>
      <c r="Q27" s="29">
        <f t="shared" si="0"/>
        <v>-100</v>
      </c>
      <c r="R27" s="34">
        <f t="shared" si="8"/>
        <v>107198</v>
      </c>
      <c r="S27" s="31">
        <v>751057</v>
      </c>
      <c r="T27" s="35">
        <f t="shared" si="1"/>
        <v>-85.72704867939451</v>
      </c>
    </row>
    <row r="28" spans="1:20" ht="15.75" hidden="1">
      <c r="A28" s="38"/>
      <c r="B28" s="28" t="s">
        <v>17</v>
      </c>
      <c r="C28" s="29"/>
      <c r="D28" s="29">
        <v>346.21</v>
      </c>
      <c r="E28" s="30">
        <f t="shared" si="2"/>
        <v>-100</v>
      </c>
      <c r="F28" s="29">
        <f t="shared" si="4"/>
        <v>357.38</v>
      </c>
      <c r="G28" s="29">
        <v>2569.33</v>
      </c>
      <c r="H28" s="30">
        <f t="shared" si="3"/>
        <v>-86.09053722176598</v>
      </c>
      <c r="I28" s="29"/>
      <c r="J28" s="31">
        <v>171636</v>
      </c>
      <c r="K28" s="30">
        <f t="shared" si="5"/>
        <v>-100</v>
      </c>
      <c r="L28" s="32">
        <f t="shared" si="6"/>
        <v>19.21</v>
      </c>
      <c r="M28" s="31">
        <v>1276669</v>
      </c>
      <c r="N28" s="29">
        <f t="shared" si="7"/>
        <v>-99.9984953030112</v>
      </c>
      <c r="O28" s="33"/>
      <c r="P28" s="31">
        <v>59695</v>
      </c>
      <c r="Q28" s="29">
        <f t="shared" si="0"/>
        <v>-100</v>
      </c>
      <c r="R28" s="34">
        <f t="shared" si="8"/>
        <v>68792</v>
      </c>
      <c r="S28" s="31">
        <v>424843</v>
      </c>
      <c r="T28" s="35">
        <f t="shared" si="1"/>
        <v>-83.8076654199316</v>
      </c>
    </row>
    <row r="29" spans="1:20" ht="15.75" hidden="1">
      <c r="A29" s="37" t="s">
        <v>25</v>
      </c>
      <c r="B29" s="28" t="s">
        <v>15</v>
      </c>
      <c r="C29" s="29"/>
      <c r="D29" s="29">
        <v>835.94</v>
      </c>
      <c r="E29" s="30">
        <f t="shared" si="2"/>
        <v>-100</v>
      </c>
      <c r="F29" s="29">
        <f t="shared" si="4"/>
        <v>714.53</v>
      </c>
      <c r="G29" s="29">
        <v>6062.6</v>
      </c>
      <c r="H29" s="30">
        <f t="shared" si="3"/>
        <v>-88.21413255039093</v>
      </c>
      <c r="I29" s="29"/>
      <c r="J29" s="31">
        <v>595100</v>
      </c>
      <c r="K29" s="30">
        <f t="shared" si="5"/>
        <v>-100</v>
      </c>
      <c r="L29" s="32">
        <f t="shared" si="6"/>
        <v>56.91</v>
      </c>
      <c r="M29" s="31">
        <v>4441400</v>
      </c>
      <c r="N29" s="29">
        <f t="shared" si="7"/>
        <v>-99.99871864727338</v>
      </c>
      <c r="O29" s="33"/>
      <c r="P29" s="31">
        <v>185281</v>
      </c>
      <c r="Q29" s="29">
        <f t="shared" si="0"/>
        <v>-100</v>
      </c>
      <c r="R29" s="34">
        <f t="shared" si="8"/>
        <v>175990</v>
      </c>
      <c r="S29" s="31">
        <v>1361180</v>
      </c>
      <c r="T29" s="35">
        <f t="shared" si="1"/>
        <v>-87.07077682598921</v>
      </c>
    </row>
    <row r="30" spans="1:20" ht="15.75" hidden="1">
      <c r="A30" s="38"/>
      <c r="B30" s="28" t="s">
        <v>16</v>
      </c>
      <c r="C30" s="29"/>
      <c r="D30" s="29">
        <v>419.41</v>
      </c>
      <c r="E30" s="30">
        <f t="shared" si="2"/>
        <v>-100</v>
      </c>
      <c r="F30" s="29">
        <f t="shared" si="4"/>
        <v>357.15</v>
      </c>
      <c r="G30" s="29">
        <v>3077.03</v>
      </c>
      <c r="H30" s="30">
        <f t="shared" si="3"/>
        <v>-88.39302834226511</v>
      </c>
      <c r="I30" s="29"/>
      <c r="J30" s="31">
        <v>405100</v>
      </c>
      <c r="K30" s="30">
        <f t="shared" si="5"/>
        <v>-100</v>
      </c>
      <c r="L30" s="32">
        <f t="shared" si="6"/>
        <v>37.7</v>
      </c>
      <c r="M30" s="31">
        <v>2974600</v>
      </c>
      <c r="N30" s="29">
        <f t="shared" si="7"/>
        <v>-99.99873260270289</v>
      </c>
      <c r="O30" s="33"/>
      <c r="P30" s="31">
        <v>115928</v>
      </c>
      <c r="Q30" s="29">
        <f t="shared" si="0"/>
        <v>-100</v>
      </c>
      <c r="R30" s="34">
        <f t="shared" si="8"/>
        <v>107198</v>
      </c>
      <c r="S30" s="31">
        <v>866985</v>
      </c>
      <c r="T30" s="35">
        <f t="shared" si="1"/>
        <v>-87.63554156069597</v>
      </c>
    </row>
    <row r="31" spans="1:20" ht="15.75" hidden="1">
      <c r="A31" s="38"/>
      <c r="B31" s="28" t="s">
        <v>17</v>
      </c>
      <c r="C31" s="29"/>
      <c r="D31" s="29">
        <v>416.53</v>
      </c>
      <c r="E31" s="30">
        <f t="shared" si="2"/>
        <v>-100</v>
      </c>
      <c r="F31" s="29">
        <f t="shared" si="4"/>
        <v>357.38</v>
      </c>
      <c r="G31" s="29">
        <v>2985.57</v>
      </c>
      <c r="H31" s="30">
        <f t="shared" si="3"/>
        <v>-88.02975646191514</v>
      </c>
      <c r="I31" s="29"/>
      <c r="J31" s="31">
        <v>190000</v>
      </c>
      <c r="K31" s="30">
        <f t="shared" si="5"/>
        <v>-100</v>
      </c>
      <c r="L31" s="32">
        <f t="shared" si="6"/>
        <v>19.21</v>
      </c>
      <c r="M31" s="31">
        <v>1466800</v>
      </c>
      <c r="N31" s="29">
        <f t="shared" si="7"/>
        <v>-99.99869034633215</v>
      </c>
      <c r="O31" s="33"/>
      <c r="P31" s="31">
        <v>69353</v>
      </c>
      <c r="Q31" s="29">
        <f t="shared" si="0"/>
        <v>-100</v>
      </c>
      <c r="R31" s="34">
        <f t="shared" si="8"/>
        <v>68792</v>
      </c>
      <c r="S31" s="31">
        <v>494196</v>
      </c>
      <c r="T31" s="35">
        <f t="shared" si="1"/>
        <v>-86.08001683542562</v>
      </c>
    </row>
    <row r="32" spans="1:20" ht="15.75" hidden="1">
      <c r="A32" s="37" t="s">
        <v>26</v>
      </c>
      <c r="B32" s="28" t="s">
        <v>15</v>
      </c>
      <c r="C32" s="29"/>
      <c r="D32" s="29">
        <v>761.2</v>
      </c>
      <c r="E32" s="30">
        <f t="shared" si="2"/>
        <v>-100</v>
      </c>
      <c r="F32" s="29">
        <f t="shared" si="4"/>
        <v>714.53</v>
      </c>
      <c r="G32" s="29">
        <v>6823.3</v>
      </c>
      <c r="H32" s="30">
        <f t="shared" si="3"/>
        <v>-89.52808758225493</v>
      </c>
      <c r="I32" s="29"/>
      <c r="J32" s="31">
        <v>538825</v>
      </c>
      <c r="K32" s="30">
        <f t="shared" si="5"/>
        <v>-100</v>
      </c>
      <c r="L32" s="32">
        <f t="shared" si="6"/>
        <v>56.91</v>
      </c>
      <c r="M32" s="31">
        <v>4980225</v>
      </c>
      <c r="N32" s="29">
        <f t="shared" si="7"/>
        <v>-99.99885728054456</v>
      </c>
      <c r="O32" s="33"/>
      <c r="P32" s="31">
        <v>159780</v>
      </c>
      <c r="Q32" s="29">
        <f t="shared" si="0"/>
        <v>-100</v>
      </c>
      <c r="R32" s="34">
        <f t="shared" si="8"/>
        <v>175990</v>
      </c>
      <c r="S32" s="31">
        <v>1520960</v>
      </c>
      <c r="T32" s="35">
        <f t="shared" si="1"/>
        <v>-88.42901851462234</v>
      </c>
    </row>
    <row r="33" spans="1:20" ht="15.75" hidden="1">
      <c r="A33" s="38"/>
      <c r="B33" s="28" t="s">
        <v>16</v>
      </c>
      <c r="C33" s="29"/>
      <c r="D33" s="29">
        <v>409.3</v>
      </c>
      <c r="E33" s="30">
        <f t="shared" si="2"/>
        <v>-100</v>
      </c>
      <c r="F33" s="29">
        <f t="shared" si="4"/>
        <v>357.15</v>
      </c>
      <c r="G33" s="29">
        <v>3486</v>
      </c>
      <c r="H33" s="30">
        <f t="shared" si="3"/>
        <v>-89.75473321858864</v>
      </c>
      <c r="I33" s="29"/>
      <c r="J33" s="31">
        <v>379867</v>
      </c>
      <c r="K33" s="30">
        <f t="shared" si="5"/>
        <v>-100</v>
      </c>
      <c r="L33" s="32">
        <f t="shared" si="6"/>
        <v>37.7</v>
      </c>
      <c r="M33" s="31">
        <v>3354467</v>
      </c>
      <c r="N33" s="29">
        <f t="shared" si="7"/>
        <v>-99.99887612547687</v>
      </c>
      <c r="O33" s="33"/>
      <c r="P33" s="31">
        <v>105082</v>
      </c>
      <c r="Q33" s="29">
        <f t="shared" si="0"/>
        <v>-100</v>
      </c>
      <c r="R33" s="34">
        <f t="shared" si="8"/>
        <v>107198</v>
      </c>
      <c r="S33" s="31">
        <v>972067</v>
      </c>
      <c r="T33" s="35">
        <f t="shared" si="1"/>
        <v>-88.97215932646618</v>
      </c>
    </row>
    <row r="34" spans="1:20" ht="15.75" hidden="1">
      <c r="A34" s="38"/>
      <c r="B34" s="28" t="s">
        <v>17</v>
      </c>
      <c r="C34" s="29"/>
      <c r="D34" s="29">
        <v>351.9</v>
      </c>
      <c r="E34" s="30">
        <f t="shared" si="2"/>
        <v>-100</v>
      </c>
      <c r="F34" s="29">
        <f t="shared" si="4"/>
        <v>357.38</v>
      </c>
      <c r="G34" s="29">
        <v>3337.3</v>
      </c>
      <c r="H34" s="30">
        <f t="shared" si="3"/>
        <v>-89.29134330147124</v>
      </c>
      <c r="I34" s="29"/>
      <c r="J34" s="31">
        <v>158959</v>
      </c>
      <c r="K34" s="30">
        <f t="shared" si="5"/>
        <v>-100</v>
      </c>
      <c r="L34" s="32">
        <f t="shared" si="6"/>
        <v>19.21</v>
      </c>
      <c r="M34" s="31">
        <v>1625759</v>
      </c>
      <c r="N34" s="29">
        <f t="shared" si="7"/>
        <v>-99.99881839805285</v>
      </c>
      <c r="O34" s="33"/>
      <c r="P34" s="31">
        <v>54698</v>
      </c>
      <c r="Q34" s="29">
        <f t="shared" si="0"/>
        <v>-100</v>
      </c>
      <c r="R34" s="34">
        <f t="shared" si="8"/>
        <v>68792</v>
      </c>
      <c r="S34" s="31">
        <v>548894</v>
      </c>
      <c r="T34" s="35">
        <f t="shared" si="1"/>
        <v>-87.46716123696015</v>
      </c>
    </row>
    <row r="35" spans="1:20" ht="15.75" hidden="1">
      <c r="A35" s="37" t="s">
        <v>27</v>
      </c>
      <c r="B35" s="28" t="s">
        <v>15</v>
      </c>
      <c r="C35" s="29"/>
      <c r="D35" s="29">
        <v>786.55</v>
      </c>
      <c r="E35" s="30">
        <f t="shared" si="2"/>
        <v>-100</v>
      </c>
      <c r="F35" s="29">
        <f t="shared" si="4"/>
        <v>714.53</v>
      </c>
      <c r="G35" s="29">
        <v>7609.27</v>
      </c>
      <c r="H35" s="30">
        <f t="shared" si="3"/>
        <v>-90.6097431159625</v>
      </c>
      <c r="I35" s="29"/>
      <c r="J35" s="31">
        <v>526108</v>
      </c>
      <c r="K35" s="30">
        <f t="shared" si="5"/>
        <v>-100</v>
      </c>
      <c r="L35" s="32">
        <f t="shared" si="6"/>
        <v>56.91</v>
      </c>
      <c r="M35" s="31">
        <v>5505838</v>
      </c>
      <c r="N35" s="29">
        <f t="shared" si="7"/>
        <v>-99.99896636987866</v>
      </c>
      <c r="O35" s="33"/>
      <c r="P35" s="31">
        <v>158761</v>
      </c>
      <c r="Q35" s="29">
        <f t="shared" si="0"/>
        <v>-100</v>
      </c>
      <c r="R35" s="34">
        <f t="shared" si="8"/>
        <v>175990</v>
      </c>
      <c r="S35" s="31">
        <v>1679721</v>
      </c>
      <c r="T35" s="35">
        <f t="shared" si="1"/>
        <v>-89.52266477587646</v>
      </c>
    </row>
    <row r="36" spans="1:20" ht="15.75" hidden="1">
      <c r="A36" s="38"/>
      <c r="B36" s="28" t="s">
        <v>16</v>
      </c>
      <c r="C36" s="29"/>
      <c r="D36" s="29">
        <v>417.62</v>
      </c>
      <c r="E36" s="30">
        <f t="shared" si="2"/>
        <v>-100</v>
      </c>
      <c r="F36" s="29">
        <f t="shared" si="4"/>
        <v>357.15</v>
      </c>
      <c r="G36" s="29">
        <v>3903.38</v>
      </c>
      <c r="H36" s="30">
        <f t="shared" si="3"/>
        <v>-90.85023748648608</v>
      </c>
      <c r="I36" s="29"/>
      <c r="J36" s="31">
        <v>364269</v>
      </c>
      <c r="K36" s="30">
        <f t="shared" si="5"/>
        <v>-100</v>
      </c>
      <c r="L36" s="32">
        <f t="shared" si="6"/>
        <v>37.7</v>
      </c>
      <c r="M36" s="31">
        <v>3718194</v>
      </c>
      <c r="N36" s="29">
        <f t="shared" si="7"/>
        <v>-99.99898606689162</v>
      </c>
      <c r="O36" s="33"/>
      <c r="P36" s="31">
        <v>103163</v>
      </c>
      <c r="Q36" s="29">
        <f t="shared" si="0"/>
        <v>-100</v>
      </c>
      <c r="R36" s="34">
        <f t="shared" si="8"/>
        <v>107198</v>
      </c>
      <c r="S36" s="31">
        <v>1075230</v>
      </c>
      <c r="T36" s="35">
        <f t="shared" si="1"/>
        <v>-90.0302260911619</v>
      </c>
    </row>
    <row r="37" spans="1:20" ht="15.75" hidden="1">
      <c r="A37" s="38"/>
      <c r="B37" s="28" t="s">
        <v>17</v>
      </c>
      <c r="C37" s="29"/>
      <c r="D37" s="29">
        <v>368.93</v>
      </c>
      <c r="E37" s="30">
        <f t="shared" si="2"/>
        <v>-100</v>
      </c>
      <c r="F37" s="29">
        <f t="shared" si="4"/>
        <v>357.38</v>
      </c>
      <c r="G37" s="29">
        <v>3705.9</v>
      </c>
      <c r="H37" s="30">
        <f t="shared" si="3"/>
        <v>-90.35645862003831</v>
      </c>
      <c r="I37" s="29"/>
      <c r="J37" s="31">
        <v>161839</v>
      </c>
      <c r="K37" s="30">
        <f t="shared" si="5"/>
        <v>-100</v>
      </c>
      <c r="L37" s="32">
        <f t="shared" si="6"/>
        <v>19.21</v>
      </c>
      <c r="M37" s="31">
        <v>1787644</v>
      </c>
      <c r="N37" s="29">
        <f t="shared" si="7"/>
        <v>-99.9989254012544</v>
      </c>
      <c r="O37" s="33"/>
      <c r="P37" s="31">
        <v>55598</v>
      </c>
      <c r="Q37" s="29">
        <f t="shared" si="0"/>
        <v>-100</v>
      </c>
      <c r="R37" s="34">
        <f t="shared" si="8"/>
        <v>68792</v>
      </c>
      <c r="S37" s="31">
        <v>604492</v>
      </c>
      <c r="T37" s="35">
        <f t="shared" si="1"/>
        <v>-88.61986593701819</v>
      </c>
    </row>
    <row r="38" spans="1:20" ht="15.75" hidden="1">
      <c r="A38" s="37" t="s">
        <v>28</v>
      </c>
      <c r="B38" s="28" t="s">
        <v>15</v>
      </c>
      <c r="C38" s="29"/>
      <c r="D38" s="29">
        <v>904.01</v>
      </c>
      <c r="E38" s="30">
        <f t="shared" si="2"/>
        <v>-100</v>
      </c>
      <c r="F38" s="29">
        <f t="shared" si="4"/>
        <v>714.53</v>
      </c>
      <c r="G38" s="29">
        <v>8512.1</v>
      </c>
      <c r="H38" s="30">
        <f t="shared" si="3"/>
        <v>-91.60571421858296</v>
      </c>
      <c r="I38" s="29"/>
      <c r="J38" s="31">
        <v>636413</v>
      </c>
      <c r="K38" s="30">
        <f t="shared" si="5"/>
        <v>-100</v>
      </c>
      <c r="L38" s="32">
        <f t="shared" si="6"/>
        <v>56.91</v>
      </c>
      <c r="M38" s="31">
        <v>6142251</v>
      </c>
      <c r="N38" s="29">
        <f t="shared" si="7"/>
        <v>-99.9990734667144</v>
      </c>
      <c r="O38" s="33"/>
      <c r="P38" s="31">
        <v>201240</v>
      </c>
      <c r="Q38" s="29">
        <f t="shared" si="0"/>
        <v>-100</v>
      </c>
      <c r="R38" s="34">
        <f t="shared" si="8"/>
        <v>175990</v>
      </c>
      <c r="S38" s="31">
        <v>1880961</v>
      </c>
      <c r="T38" s="35">
        <f t="shared" si="1"/>
        <v>-90.6436124938263</v>
      </c>
    </row>
    <row r="39" spans="1:20" ht="15.75" hidden="1">
      <c r="A39" s="38"/>
      <c r="B39" s="28" t="s">
        <v>16</v>
      </c>
      <c r="C39" s="29"/>
      <c r="D39" s="29">
        <v>480.65</v>
      </c>
      <c r="E39" s="30">
        <f t="shared" si="2"/>
        <v>-100</v>
      </c>
      <c r="F39" s="29">
        <f t="shared" si="4"/>
        <v>357.15</v>
      </c>
      <c r="G39" s="29">
        <v>4383.74</v>
      </c>
      <c r="H39" s="30">
        <f t="shared" si="3"/>
        <v>-91.85284711228311</v>
      </c>
      <c r="I39" s="29"/>
      <c r="J39" s="31">
        <v>442071</v>
      </c>
      <c r="K39" s="30">
        <f t="shared" si="5"/>
        <v>-100</v>
      </c>
      <c r="L39" s="32">
        <f t="shared" si="6"/>
        <v>37.7</v>
      </c>
      <c r="M39" s="31">
        <v>4160265</v>
      </c>
      <c r="N39" s="29">
        <f t="shared" si="7"/>
        <v>-99.9990938077262</v>
      </c>
      <c r="O39" s="33"/>
      <c r="P39" s="31">
        <v>132168</v>
      </c>
      <c r="Q39" s="29">
        <f t="shared" si="0"/>
        <v>-100</v>
      </c>
      <c r="R39" s="34">
        <f t="shared" si="8"/>
        <v>107198</v>
      </c>
      <c r="S39" s="31">
        <v>1207398</v>
      </c>
      <c r="T39" s="35">
        <f t="shared" si="1"/>
        <v>-91.1215688613034</v>
      </c>
    </row>
    <row r="40" spans="1:20" ht="15.75" hidden="1">
      <c r="A40" s="38"/>
      <c r="B40" s="28" t="s">
        <v>17</v>
      </c>
      <c r="C40" s="29"/>
      <c r="D40" s="29">
        <v>423.36</v>
      </c>
      <c r="E40" s="30">
        <f t="shared" si="2"/>
        <v>-100</v>
      </c>
      <c r="F40" s="29">
        <f t="shared" si="4"/>
        <v>357.38</v>
      </c>
      <c r="G40" s="29">
        <v>4128.36</v>
      </c>
      <c r="H40" s="30">
        <f t="shared" si="3"/>
        <v>-91.34329370500635</v>
      </c>
      <c r="I40" s="29"/>
      <c r="J40" s="31">
        <v>194342</v>
      </c>
      <c r="K40" s="30">
        <f t="shared" si="5"/>
        <v>-100</v>
      </c>
      <c r="L40" s="32">
        <f t="shared" si="6"/>
        <v>19.21</v>
      </c>
      <c r="M40" s="31">
        <v>1981986</v>
      </c>
      <c r="N40" s="29">
        <f t="shared" si="7"/>
        <v>-99.99903077014672</v>
      </c>
      <c r="O40" s="33"/>
      <c r="P40" s="31">
        <v>69072</v>
      </c>
      <c r="Q40" s="29">
        <f t="shared" si="0"/>
        <v>-100</v>
      </c>
      <c r="R40" s="34">
        <f t="shared" si="8"/>
        <v>68792</v>
      </c>
      <c r="S40" s="31">
        <v>673565</v>
      </c>
      <c r="T40" s="35">
        <f t="shared" si="1"/>
        <v>-89.7868802565454</v>
      </c>
    </row>
  </sheetData>
  <mergeCells count="15">
    <mergeCell ref="Q2:T2"/>
    <mergeCell ref="A23:A25"/>
    <mergeCell ref="B3:B4"/>
    <mergeCell ref="A5:A7"/>
    <mergeCell ref="A8:A10"/>
    <mergeCell ref="A14:A16"/>
    <mergeCell ref="A11:A13"/>
    <mergeCell ref="A3:A4"/>
    <mergeCell ref="A38:A40"/>
    <mergeCell ref="A35:A37"/>
    <mergeCell ref="A20:A22"/>
    <mergeCell ref="A17:A19"/>
    <mergeCell ref="A32:A34"/>
    <mergeCell ref="A29:A31"/>
    <mergeCell ref="A26:A28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nbfet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nbfet</cp:lastModifiedBy>
  <dcterms:created xsi:type="dcterms:W3CDTF">2004-02-24T06:24:34Z</dcterms:created>
  <dcterms:modified xsi:type="dcterms:W3CDTF">2004-02-24T07:47:08Z</dcterms:modified>
  <cp:category/>
  <cp:version/>
  <cp:contentType/>
  <cp:contentStatus/>
</cp:coreProperties>
</file>