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7605" windowHeight="5265"/>
  </bookViews>
  <sheets>
    <sheet name="周各航线图" sheetId="6" r:id="rId1"/>
    <sheet name="周总量图" sheetId="7" r:id="rId2"/>
    <sheet name="月总量图" sheetId="10" r:id="rId3"/>
  </sheets>
  <calcPr calcId="144525"/>
</workbook>
</file>

<file path=xl/calcChain.xml><?xml version="1.0" encoding="utf-8"?>
<calcChain xmlns="http://schemas.openxmlformats.org/spreadsheetml/2006/main">
  <c r="C32" i="6" l="1"/>
  <c r="B40" i="6" l="1"/>
  <c r="D40" i="6" s="1"/>
  <c r="D36" i="6"/>
  <c r="D37" i="6"/>
  <c r="D38" i="6"/>
  <c r="D39" i="6"/>
  <c r="D35" i="6"/>
  <c r="B5" i="10" l="1"/>
  <c r="C5" i="7"/>
  <c r="D5" i="7"/>
  <c r="B5" i="7"/>
  <c r="B8" i="6" l="1"/>
  <c r="F4" i="7" l="1"/>
  <c r="C4" i="10" l="1"/>
  <c r="B4" i="10"/>
  <c r="C48" i="6" l="1"/>
  <c r="B48" i="6" l="1"/>
  <c r="F3" i="7"/>
  <c r="F5" i="7" s="1"/>
  <c r="E4" i="7"/>
  <c r="B32" i="6"/>
  <c r="E3" i="7" s="1"/>
  <c r="D4" i="7"/>
  <c r="B24" i="6"/>
  <c r="D3" i="7" s="1"/>
  <c r="C4" i="7"/>
  <c r="B16" i="6"/>
  <c r="C3" i="10" s="1"/>
  <c r="C5" i="10" s="1"/>
  <c r="B4" i="7"/>
  <c r="D31" i="6"/>
  <c r="D30" i="6"/>
  <c r="D29" i="6"/>
  <c r="D28" i="6"/>
  <c r="D27" i="6"/>
  <c r="D23" i="6"/>
  <c r="D22" i="6"/>
  <c r="D21" i="6"/>
  <c r="D20" i="6"/>
  <c r="D19" i="6"/>
  <c r="D15" i="6"/>
  <c r="D14" i="6"/>
  <c r="D13" i="6"/>
  <c r="D12" i="6"/>
  <c r="D11" i="6"/>
  <c r="D7" i="6"/>
  <c r="D6" i="6"/>
  <c r="D5" i="6"/>
  <c r="D4" i="6"/>
  <c r="D3" i="6"/>
  <c r="E5" i="7" l="1"/>
  <c r="C3" i="7"/>
  <c r="B3" i="7"/>
  <c r="B3" i="10"/>
  <c r="D48" i="6"/>
  <c r="D32" i="6"/>
  <c r="D24" i="6"/>
  <c r="D16" i="6"/>
  <c r="D8" i="6"/>
</calcChain>
</file>

<file path=xl/sharedStrings.xml><?xml version="1.0" encoding="utf-8"?>
<sst xmlns="http://schemas.openxmlformats.org/spreadsheetml/2006/main" count="95" uniqueCount="42">
  <si>
    <t>美线</t>
  </si>
  <si>
    <t>欧地线</t>
  </si>
  <si>
    <t>中东线</t>
  </si>
  <si>
    <t>航线</t>
  </si>
  <si>
    <t>非洲线</t>
  </si>
  <si>
    <t>东南亚线</t>
  </si>
  <si>
    <t>东南亚线</t>
    <phoneticPr fontId="1" type="noConversion"/>
  </si>
  <si>
    <t>合计</t>
    <phoneticPr fontId="1" type="noConversion"/>
  </si>
  <si>
    <t>实际出货</t>
    <phoneticPr fontId="1" type="noConversion"/>
  </si>
  <si>
    <t>提供舱位</t>
    <phoneticPr fontId="1" type="noConversion"/>
  </si>
  <si>
    <t>舱位</t>
    <phoneticPr fontId="1" type="noConversion"/>
  </si>
  <si>
    <t>出货量</t>
    <phoneticPr fontId="1" type="noConversion"/>
  </si>
  <si>
    <t>航线\时间</t>
    <phoneticPr fontId="1" type="noConversion"/>
  </si>
  <si>
    <t>宁波口岸主要出口航线运力出货图
（预估数据仅供参考）  单位（TEU）</t>
    <phoneticPr fontId="1" type="noConversion"/>
  </si>
  <si>
    <t>2月</t>
    <phoneticPr fontId="1" type="noConversion"/>
  </si>
  <si>
    <t>3.1周</t>
    <phoneticPr fontId="1" type="noConversion"/>
  </si>
  <si>
    <t>3.2周</t>
    <phoneticPr fontId="1" type="noConversion"/>
  </si>
  <si>
    <t>3.3周</t>
    <phoneticPr fontId="1" type="noConversion"/>
  </si>
  <si>
    <t>3.4周</t>
    <phoneticPr fontId="1" type="noConversion"/>
  </si>
  <si>
    <t>4.1周</t>
    <phoneticPr fontId="1" type="noConversion"/>
  </si>
  <si>
    <t>4.2周</t>
    <phoneticPr fontId="1" type="noConversion"/>
  </si>
  <si>
    <t>4.3周</t>
    <phoneticPr fontId="1" type="noConversion"/>
  </si>
  <si>
    <t>4.4周</t>
    <phoneticPr fontId="1" type="noConversion"/>
  </si>
  <si>
    <t>3月</t>
  </si>
  <si>
    <t>4月</t>
  </si>
  <si>
    <t>5月</t>
  </si>
  <si>
    <t>6月</t>
  </si>
  <si>
    <t>3月第二周</t>
    <phoneticPr fontId="1" type="noConversion"/>
  </si>
  <si>
    <t>3月第一周</t>
    <phoneticPr fontId="1" type="noConversion"/>
  </si>
  <si>
    <t>3月第三周</t>
    <phoneticPr fontId="1" type="noConversion"/>
  </si>
  <si>
    <t>3月第四周</t>
    <phoneticPr fontId="1" type="noConversion"/>
  </si>
  <si>
    <t>4月第一周</t>
    <phoneticPr fontId="1" type="noConversion"/>
  </si>
  <si>
    <t>2020年2月 各航线出口舱位积载情况图（TEU）
（预估数据仅供参考）  单位（TEU）</t>
  </si>
  <si>
    <t>2020年3.1周 各航线出口舱位积载情况图（TEU）
预估数据仅供参考）  单位（TEU）</t>
  </si>
  <si>
    <t>2020年3.2周 各航线出口舱位积载情况图（TEU）
预估数据仅供参考）  单位（TEU）</t>
  </si>
  <si>
    <t>2020年3.3周 各航线出口舱位积载情况图（TEU）
预估数据仅供参考）  单位（TEU）</t>
  </si>
  <si>
    <t>2020年3.4周 各航线出口舱位积载情况图（TEU）
预估数据仅供参考）  单位（TEU）</t>
  </si>
  <si>
    <t>2020年4.1周 各航线出口舱位积载情况图（TEU）
预估数据仅供参考）  单位（TEU）</t>
  </si>
  <si>
    <t>舱位富余</t>
  </si>
  <si>
    <t>舱位富余</t>
    <phoneticPr fontId="1" type="noConversion"/>
  </si>
  <si>
    <t>舱位富余</t>
    <phoneticPr fontId="1" type="noConversion"/>
  </si>
  <si>
    <t>舱位富余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</si>
</sst>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5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 sz="1600"/>
              <a:t>宁波口岸美线出口舱位积载情况图</a:t>
            </a:r>
          </a:p>
          <a:p>
            <a:pPr>
              <a:defRPr/>
            </a:pPr>
            <a:r>
              <a:rPr lang="zh-CN" altLang="en-US" sz="1200"/>
              <a:t>（预估数据仅供参考）  单位（</a:t>
            </a:r>
            <a:r>
              <a:rPr lang="en-US" altLang="zh-CN" sz="1200"/>
              <a:t>TEU</a:t>
            </a:r>
            <a:r>
              <a:rPr lang="zh-CN" altLang="en-US" sz="1200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v>出货量</c:v>
          </c:tx>
          <c:spPr>
            <a:solidFill>
              <a:srgbClr val="FF0000"/>
            </a:solidFill>
          </c:spPr>
          <c:invertIfNegative val="0"/>
          <c:dPt>
            <c:idx val="3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(周各航线图!$C$11,周各航线图!$C$19,周各航线图!$C$27,周各航线图!$C$35,周各航线图!$C$43)</c:f>
              <c:numCache>
                <c:formatCode>General</c:formatCode>
                <c:ptCount val="5"/>
                <c:pt idx="0">
                  <c:v>26922</c:v>
                </c:pt>
                <c:pt idx="1">
                  <c:v>22758</c:v>
                </c:pt>
                <c:pt idx="2">
                  <c:v>32379</c:v>
                </c:pt>
                <c:pt idx="3">
                  <c:v>39860</c:v>
                </c:pt>
              </c:numCache>
            </c:numRef>
          </c:val>
        </c:ser>
        <c:ser>
          <c:idx val="2"/>
          <c:order val="1"/>
          <c:tx>
            <c:v>舱位富余</c:v>
          </c:tx>
          <c:spPr>
            <a:solidFill>
              <a:srgbClr val="00B0F0"/>
            </a:solidFill>
          </c:spPr>
          <c:invertIfNegative val="0"/>
          <c:dPt>
            <c:idx val="3"/>
            <c:invertIfNegative val="0"/>
            <c:bubble3D val="0"/>
            <c:spPr>
              <a:pattFill prst="pct50">
                <a:fgClr>
                  <a:srgbClr val="00B0F0"/>
                </a:fgClr>
                <a:bgClr>
                  <a:schemeClr val="bg1"/>
                </a:bgClr>
              </a:patt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(周各航线图!$D$11,周各航线图!$D$19,周各航线图!$D$27,周各航线图!$D$35,周各航线图!$D$43)</c:f>
              <c:numCache>
                <c:formatCode>General</c:formatCode>
                <c:ptCount val="5"/>
                <c:pt idx="0">
                  <c:v>3728</c:v>
                </c:pt>
                <c:pt idx="1">
                  <c:v>5892</c:v>
                </c:pt>
                <c:pt idx="2">
                  <c:v>2121</c:v>
                </c:pt>
                <c:pt idx="3">
                  <c:v>1940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8924032"/>
        <c:axId val="228934400"/>
      </c:barChart>
      <c:catAx>
        <c:axId val="22892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注：数据来源于宁波市公共船代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crossAx val="228934400"/>
        <c:crosses val="autoZero"/>
        <c:auto val="1"/>
        <c:lblAlgn val="ctr"/>
        <c:lblOffset val="100"/>
        <c:noMultiLvlLbl val="0"/>
      </c:catAx>
      <c:valAx>
        <c:axId val="228934400"/>
        <c:scaling>
          <c:orientation val="minMax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minorTickMark val="none"/>
        <c:tickLblPos val="nextTo"/>
        <c:crossAx val="228924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zh-CN" altLang="en-US" sz="1600"/>
              <a:t>宁波口岸欧地线</a:t>
            </a:r>
            <a:r>
              <a:rPr lang="zh-CN" altLang="zh-CN" sz="1600"/>
              <a:t>出口舱位积载情况图</a:t>
            </a:r>
          </a:p>
          <a:p>
            <a:pPr rtl="0">
              <a:defRPr/>
            </a:pPr>
            <a:r>
              <a:rPr lang="zh-CN" altLang="en-US" sz="1200"/>
              <a:t>（预估数据仅供参考）  单位（</a:t>
            </a:r>
            <a:r>
              <a:rPr lang="en-US" altLang="zh-CN" sz="1200"/>
              <a:t>TEU</a:t>
            </a:r>
            <a:r>
              <a:rPr lang="zh-CN" altLang="en-US" sz="1200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周总量图!$A$4</c:f>
              <c:strCache>
                <c:ptCount val="1"/>
                <c:pt idx="0">
                  <c:v>出货量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(周各航线图!$C$12,周各航线图!$C$20,周各航线图!$C$28,周各航线图!$C$36,周各航线图!$C$44)</c:f>
              <c:numCache>
                <c:formatCode>General</c:formatCode>
                <c:ptCount val="5"/>
                <c:pt idx="0">
                  <c:v>38287</c:v>
                </c:pt>
                <c:pt idx="1">
                  <c:v>41264</c:v>
                </c:pt>
                <c:pt idx="2">
                  <c:v>48217</c:v>
                </c:pt>
                <c:pt idx="3">
                  <c:v>51294</c:v>
                </c:pt>
              </c:numCache>
            </c:numRef>
          </c:val>
        </c:ser>
        <c:ser>
          <c:idx val="0"/>
          <c:order val="1"/>
          <c:tx>
            <c:v>舱位富余</c:v>
          </c:tx>
          <c:spPr>
            <a:solidFill>
              <a:srgbClr val="00B0F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00B0F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(周各航线图!$D$12,周各航线图!$D$20,周各航线图!$D$28,周各航线图!$D$36,周各航线图!$D$44)</c:f>
              <c:numCache>
                <c:formatCode>General</c:formatCode>
                <c:ptCount val="5"/>
                <c:pt idx="0">
                  <c:v>6393</c:v>
                </c:pt>
                <c:pt idx="1">
                  <c:v>5316</c:v>
                </c:pt>
                <c:pt idx="2">
                  <c:v>1933</c:v>
                </c:pt>
                <c:pt idx="3">
                  <c:v>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053184"/>
        <c:axId val="229055104"/>
      </c:barChart>
      <c:catAx>
        <c:axId val="229053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zh-CN" sz="1000" b="1" i="0" baseline="0">
                    <a:effectLst/>
                  </a:rPr>
                  <a:t>注：数据来源于宁波市公共船代</a:t>
                </a:r>
                <a:endParaRPr lang="zh-CN" altLang="zh-CN" sz="10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229055104"/>
        <c:crosses val="autoZero"/>
        <c:auto val="1"/>
        <c:lblAlgn val="ctr"/>
        <c:lblOffset val="100"/>
        <c:noMultiLvlLbl val="0"/>
      </c:catAx>
      <c:valAx>
        <c:axId val="2290551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90531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zh-CN" altLang="en-US" sz="1600"/>
              <a:t>宁波口岸东南亚线</a:t>
            </a:r>
            <a:r>
              <a:rPr lang="zh-CN" altLang="zh-CN" sz="1600"/>
              <a:t>出口舱位积载情况图</a:t>
            </a:r>
          </a:p>
          <a:p>
            <a:pPr rtl="0">
              <a:defRPr/>
            </a:pPr>
            <a:r>
              <a:rPr lang="zh-CN" altLang="en-US" sz="1200"/>
              <a:t>（预估数据仅供参考）  单位（</a:t>
            </a:r>
            <a:r>
              <a:rPr lang="en-US" altLang="zh-CN" sz="1200"/>
              <a:t>TEU</a:t>
            </a:r>
            <a:r>
              <a:rPr lang="zh-CN" altLang="en-US" sz="1200"/>
              <a:t>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81671594008848"/>
          <c:y val="0.20880959391814119"/>
          <c:w val="0.73090269117372841"/>
          <c:h val="0.614385174305263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周总量图!$A$4</c:f>
              <c:strCache>
                <c:ptCount val="1"/>
                <c:pt idx="0">
                  <c:v>出货量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(周各航线图!$C$14,周各航线图!$C$22,周各航线图!$C$30,周各航线图!$C$38,周各航线图!$C$46)</c:f>
              <c:numCache>
                <c:formatCode>General</c:formatCode>
                <c:ptCount val="5"/>
                <c:pt idx="0">
                  <c:v>10488</c:v>
                </c:pt>
                <c:pt idx="1">
                  <c:v>10602</c:v>
                </c:pt>
                <c:pt idx="2">
                  <c:v>9268</c:v>
                </c:pt>
                <c:pt idx="3">
                  <c:v>11345</c:v>
                </c:pt>
              </c:numCache>
            </c:numRef>
          </c:val>
        </c:ser>
        <c:ser>
          <c:idx val="0"/>
          <c:order val="1"/>
          <c:tx>
            <c:v>舱位富余</c:v>
          </c:tx>
          <c:spPr>
            <a:solidFill>
              <a:srgbClr val="00B0F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00B0F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(周各航线图!$D$14,周各航线图!$D$22,周各航线图!$D$30,周各航线图!$D$38,周各航线图!$D$46)</c:f>
              <c:numCache>
                <c:formatCode>General</c:formatCode>
                <c:ptCount val="5"/>
                <c:pt idx="0">
                  <c:v>1692</c:v>
                </c:pt>
                <c:pt idx="1">
                  <c:v>1998</c:v>
                </c:pt>
                <c:pt idx="2">
                  <c:v>2032</c:v>
                </c:pt>
                <c:pt idx="3">
                  <c:v>1755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100160"/>
        <c:axId val="229106432"/>
      </c:barChart>
      <c:catAx>
        <c:axId val="22910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zh-CN" sz="1000" b="1" i="0" baseline="0">
                    <a:effectLst/>
                  </a:rPr>
                  <a:t>注：数据来源于宁波市公共船代</a:t>
                </a:r>
                <a:endParaRPr lang="zh-CN" altLang="zh-CN" sz="10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229106432"/>
        <c:crosses val="autoZero"/>
        <c:auto val="1"/>
        <c:lblAlgn val="ctr"/>
        <c:lblOffset val="100"/>
        <c:noMultiLvlLbl val="0"/>
      </c:catAx>
      <c:valAx>
        <c:axId val="2291064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9100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zh-CN" altLang="en-US" sz="1600"/>
              <a:t>宁波口岸中东线</a:t>
            </a:r>
            <a:r>
              <a:rPr lang="zh-CN" altLang="zh-CN" sz="1600"/>
              <a:t>出口舱位积载情况图</a:t>
            </a:r>
          </a:p>
          <a:p>
            <a:pPr rtl="0">
              <a:defRPr/>
            </a:pPr>
            <a:r>
              <a:rPr lang="zh-CN" altLang="en-US" sz="1200"/>
              <a:t>（预估数据仅供参考）  单位（</a:t>
            </a:r>
            <a:r>
              <a:rPr lang="en-US" altLang="zh-CN" sz="1200"/>
              <a:t>TEU</a:t>
            </a:r>
            <a:r>
              <a:rPr lang="zh-CN" altLang="en-US" sz="1200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周总量图!$A$4</c:f>
              <c:strCache>
                <c:ptCount val="1"/>
                <c:pt idx="0">
                  <c:v>出货量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(周各航线图!$C$15,周各航线图!$C$23,周各航线图!$C$31,周各航线图!$C$39,周各航线图!$C$47)</c:f>
              <c:numCache>
                <c:formatCode>General</c:formatCode>
                <c:ptCount val="5"/>
                <c:pt idx="0">
                  <c:v>7463</c:v>
                </c:pt>
                <c:pt idx="1">
                  <c:v>9706</c:v>
                </c:pt>
                <c:pt idx="2">
                  <c:v>8970</c:v>
                </c:pt>
                <c:pt idx="3">
                  <c:v>14741</c:v>
                </c:pt>
              </c:numCache>
            </c:numRef>
          </c:val>
        </c:ser>
        <c:ser>
          <c:idx val="0"/>
          <c:order val="1"/>
          <c:tx>
            <c:v>舱位富余</c:v>
          </c:tx>
          <c:spPr>
            <a:solidFill>
              <a:srgbClr val="00B0F0"/>
            </a:solidFill>
            <a:ln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00B0F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(周各航线图!$D$15,周各航线图!$D$23,周各航线图!$D$31,周各航线图!$D$39,周各航线图!$D$47)</c:f>
              <c:numCache>
                <c:formatCode>General</c:formatCode>
                <c:ptCount val="5"/>
                <c:pt idx="0">
                  <c:v>1217</c:v>
                </c:pt>
                <c:pt idx="1">
                  <c:v>1474</c:v>
                </c:pt>
                <c:pt idx="2">
                  <c:v>1590</c:v>
                </c:pt>
                <c:pt idx="3">
                  <c:v>839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810944"/>
        <c:axId val="229812864"/>
      </c:barChart>
      <c:catAx>
        <c:axId val="22981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zh-CN" sz="1000" b="1" i="0" baseline="0">
                    <a:effectLst/>
                  </a:rPr>
                  <a:t>注：数据来源于宁波市公共船代</a:t>
                </a:r>
                <a:endParaRPr lang="zh-CN" altLang="zh-CN" sz="10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229812864"/>
        <c:crosses val="autoZero"/>
        <c:auto val="1"/>
        <c:lblAlgn val="ctr"/>
        <c:lblOffset val="100"/>
        <c:noMultiLvlLbl val="0"/>
      </c:catAx>
      <c:valAx>
        <c:axId val="229812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29810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rtl="0">
              <a:defRPr/>
            </a:pPr>
            <a:r>
              <a:rPr lang="zh-CN" altLang="en-US" sz="1600"/>
              <a:t>宁波</a:t>
            </a:r>
            <a:r>
              <a:rPr lang="zh-CN" altLang="en-US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口岸</a:t>
            </a:r>
            <a:r>
              <a:rPr lang="zh-CN" altLang="zh-CN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非洲线</a:t>
            </a:r>
            <a:r>
              <a:rPr lang="zh-CN" altLang="zh-CN" sz="1600"/>
              <a:t>出口舱位积载情况图</a:t>
            </a:r>
          </a:p>
          <a:p>
            <a:pPr rtl="0">
              <a:defRPr/>
            </a:pPr>
            <a:r>
              <a:rPr lang="zh-CN" altLang="en-US" sz="1200"/>
              <a:t>（预估数据仅供参考）  单位（</a:t>
            </a:r>
            <a:r>
              <a:rPr lang="en-US" altLang="zh-CN" sz="1200"/>
              <a:t>TEU</a:t>
            </a:r>
            <a:r>
              <a:rPr lang="zh-CN" altLang="en-US" sz="1200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周总量图!$A$4</c:f>
              <c:strCache>
                <c:ptCount val="1"/>
                <c:pt idx="0">
                  <c:v>出货量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(周各航线图!$C$13,周各航线图!$C$21,周各航线图!$C$29,周各航线图!$C$37,周各航线图!$C$45)</c:f>
              <c:numCache>
                <c:formatCode>General</c:formatCode>
                <c:ptCount val="5"/>
                <c:pt idx="0">
                  <c:v>7361</c:v>
                </c:pt>
                <c:pt idx="1">
                  <c:v>7090</c:v>
                </c:pt>
                <c:pt idx="2">
                  <c:v>3963</c:v>
                </c:pt>
                <c:pt idx="3">
                  <c:v>6959</c:v>
                </c:pt>
              </c:numCache>
            </c:numRef>
          </c:val>
        </c:ser>
        <c:ser>
          <c:idx val="0"/>
          <c:order val="1"/>
          <c:tx>
            <c:v>舱位富余</c:v>
          </c:tx>
          <c:spPr>
            <a:solidFill>
              <a:srgbClr val="00B0F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00B0F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周各航线图!$B$145:$F$145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(周各航线图!$D$13,周各航线图!$D$21,周各航线图!$D$29,周各航线图!$D$37,周各航线图!$D$45)</c:f>
              <c:numCache>
                <c:formatCode>General</c:formatCode>
                <c:ptCount val="5"/>
                <c:pt idx="0">
                  <c:v>439</c:v>
                </c:pt>
                <c:pt idx="1">
                  <c:v>560</c:v>
                </c:pt>
                <c:pt idx="2">
                  <c:v>2237</c:v>
                </c:pt>
                <c:pt idx="3">
                  <c:v>1341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455936"/>
        <c:axId val="230470400"/>
      </c:barChart>
      <c:catAx>
        <c:axId val="230455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zh-CN" sz="1000" b="1" i="0" baseline="0">
                    <a:effectLst/>
                  </a:rPr>
                  <a:t>注：数据来源于宁波市公共船代</a:t>
                </a:r>
                <a:endParaRPr lang="zh-CN" altLang="zh-CN" sz="4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230470400"/>
        <c:crosses val="autoZero"/>
        <c:auto val="1"/>
        <c:lblAlgn val="ctr"/>
        <c:lblOffset val="100"/>
        <c:noMultiLvlLbl val="0"/>
      </c:catAx>
      <c:valAx>
        <c:axId val="230470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0455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宁波口岸主要出口航线运力出货图</a:t>
            </a:r>
          </a:p>
          <a:p>
            <a:pPr>
              <a:defRPr/>
            </a:pPr>
            <a:r>
              <a:rPr lang="zh-CN" altLang="en-US"/>
              <a:t>（预估数据仅供参考）  单位（</a:t>
            </a:r>
            <a:r>
              <a:rPr lang="en-US" altLang="zh-CN"/>
              <a:t>TEU</a:t>
            </a:r>
            <a:r>
              <a:rPr lang="zh-CN" altLang="en-US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周总量图!$A$4</c:f>
              <c:strCache>
                <c:ptCount val="1"/>
                <c:pt idx="0">
                  <c:v>出货量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FF000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周各航线图!$B$145:$F$146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周总量图!$C$4:$G$4</c:f>
              <c:numCache>
                <c:formatCode>General</c:formatCode>
                <c:ptCount val="5"/>
                <c:pt idx="0">
                  <c:v>90521</c:v>
                </c:pt>
                <c:pt idx="1">
                  <c:v>91420</c:v>
                </c:pt>
                <c:pt idx="2">
                  <c:v>102797</c:v>
                </c:pt>
                <c:pt idx="3">
                  <c:v>124199</c:v>
                </c:pt>
              </c:numCache>
            </c:numRef>
          </c:val>
        </c:ser>
        <c:ser>
          <c:idx val="0"/>
          <c:order val="1"/>
          <c:tx>
            <c:v>舱位富余</c:v>
          </c:tx>
          <c:spPr>
            <a:solidFill>
              <a:srgbClr val="00B0F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00B0F0"/>
              </a:solidFill>
              <a:ln>
                <a:prstDash val="sysDot"/>
              </a:ln>
            </c:spPr>
          </c:dPt>
          <c:dPt>
            <c:idx val="3"/>
            <c:invertIfNegative val="0"/>
            <c:bubble3D val="0"/>
            <c:spPr>
              <a:pattFill prst="pct50">
                <a:fgClr>
                  <a:srgbClr val="00B0F0"/>
                </a:fgClr>
                <a:bgClr>
                  <a:schemeClr val="bg1"/>
                </a:bgClr>
              </a:pattFill>
              <a:ln>
                <a:prstDash val="sysDot"/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周各航线图!$B$145:$F$146</c:f>
              <c:strCache>
                <c:ptCount val="5"/>
                <c:pt idx="0">
                  <c:v>3月第一周</c:v>
                </c:pt>
                <c:pt idx="1">
                  <c:v>3月第二周</c:v>
                </c:pt>
                <c:pt idx="2">
                  <c:v>3月第三周</c:v>
                </c:pt>
                <c:pt idx="3">
                  <c:v>3月第四周</c:v>
                </c:pt>
                <c:pt idx="4">
                  <c:v>4月第一周</c:v>
                </c:pt>
              </c:strCache>
            </c:strRef>
          </c:cat>
          <c:val>
            <c:numRef>
              <c:f>周总量图!$C$5:$G$5</c:f>
              <c:numCache>
                <c:formatCode>General</c:formatCode>
                <c:ptCount val="5"/>
                <c:pt idx="0">
                  <c:v>13469</c:v>
                </c:pt>
                <c:pt idx="1">
                  <c:v>15240</c:v>
                </c:pt>
                <c:pt idx="2">
                  <c:v>9913</c:v>
                </c:pt>
                <c:pt idx="3">
                  <c:v>7431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302848"/>
        <c:axId val="230304768"/>
      </c:barChart>
      <c:catAx>
        <c:axId val="23030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zh-CN" sz="1000" b="1" i="0" baseline="0">
                    <a:effectLst/>
                  </a:rPr>
                  <a:t>注：数据来源于宁波市公共船代</a:t>
                </a:r>
                <a:endParaRPr lang="zh-CN" altLang="zh-CN" sz="10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zh-CN"/>
          </a:p>
        </c:txPr>
        <c:crossAx val="230304768"/>
        <c:crosses val="autoZero"/>
        <c:auto val="1"/>
        <c:lblAlgn val="ctr"/>
        <c:lblOffset val="100"/>
        <c:noMultiLvlLbl val="0"/>
      </c:catAx>
      <c:valAx>
        <c:axId val="2303047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zh-CN"/>
          </a:p>
        </c:txPr>
        <c:crossAx val="2303028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>
                <a:effectLst/>
              </a:rPr>
              <a:t>宁波口岸主要出口航线运力出货图</a:t>
            </a:r>
            <a:endParaRPr lang="zh-CN" altLang="zh-CN" sz="1800">
              <a:effectLst/>
            </a:endParaRPr>
          </a:p>
          <a:p>
            <a:pPr>
              <a:defRPr/>
            </a:pPr>
            <a:r>
              <a:rPr lang="zh-CN" altLang="en-US" sz="1800"/>
              <a:t>（预估数据仅供参考）  单位（</a:t>
            </a:r>
            <a:r>
              <a:rPr lang="en-US" altLang="zh-CN" sz="1800"/>
              <a:t>TEU</a:t>
            </a:r>
            <a:r>
              <a:rPr lang="zh-CN" altLang="en-US" sz="1800"/>
              <a:t>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周总量图!$A$4</c:f>
              <c:strCache>
                <c:ptCount val="1"/>
                <c:pt idx="0">
                  <c:v>出货量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月总量图!$B$2:$F$2</c:f>
              <c:strCache>
                <c:ptCount val="5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</c:strCache>
            </c:strRef>
          </c:cat>
          <c:val>
            <c:numRef>
              <c:f>(月总量图!$B$4,月总量图!$C$4,月总量图!$D$4,月总量图!$E$4,月总量图!$F$4)</c:f>
              <c:numCache>
                <c:formatCode>General</c:formatCode>
                <c:ptCount val="5"/>
                <c:pt idx="0">
                  <c:v>206839</c:v>
                </c:pt>
                <c:pt idx="1">
                  <c:v>408937</c:v>
                </c:pt>
              </c:numCache>
            </c:numRef>
          </c:val>
        </c:ser>
        <c:ser>
          <c:idx val="0"/>
          <c:order val="1"/>
          <c:tx>
            <c:v>舱位富余</c:v>
          </c:tx>
          <c:spPr>
            <a:solidFill>
              <a:srgbClr val="00B0F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月总量图!$B$2:$F$2</c:f>
              <c:strCache>
                <c:ptCount val="5"/>
                <c:pt idx="0">
                  <c:v>2月</c:v>
                </c:pt>
                <c:pt idx="1">
                  <c:v>3月</c:v>
                </c:pt>
                <c:pt idx="2">
                  <c:v>4月</c:v>
                </c:pt>
                <c:pt idx="3">
                  <c:v>5月</c:v>
                </c:pt>
                <c:pt idx="4">
                  <c:v>6月</c:v>
                </c:pt>
              </c:strCache>
            </c:strRef>
          </c:cat>
          <c:val>
            <c:numRef>
              <c:f>月总量图!$B$5:$F$5</c:f>
              <c:numCache>
                <c:formatCode>General</c:formatCode>
                <c:ptCount val="5"/>
                <c:pt idx="0">
                  <c:v>53455</c:v>
                </c:pt>
                <c:pt idx="1">
                  <c:v>46053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0348672"/>
        <c:axId val="230363136"/>
      </c:barChart>
      <c:catAx>
        <c:axId val="2303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zh-CN" sz="1000" b="1" i="0" baseline="0">
                    <a:effectLst/>
                  </a:rPr>
                  <a:t>注：数据来源于宁波市公共船代</a:t>
                </a:r>
                <a:endParaRPr lang="zh-CN" altLang="zh-CN" sz="1000">
                  <a:effectLst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crossAx val="230363136"/>
        <c:crosses val="autoZero"/>
        <c:auto val="1"/>
        <c:lblAlgn val="ctr"/>
        <c:lblOffset val="100"/>
        <c:noMultiLvlLbl val="0"/>
      </c:catAx>
      <c:valAx>
        <c:axId val="2303631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303486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685799</xdr:colOff>
      <xdr:row>0</xdr:row>
      <xdr:rowOff>380998</xdr:rowOff>
    </xdr:from>
    <xdr:to>
      <xdr:col>13</xdr:col>
      <xdr:colOff>0</xdr:colOff>
      <xdr:row>19</xdr:row>
      <xdr:rowOff>9524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685799</xdr:colOff>
      <xdr:row>21</xdr:row>
      <xdr:rowOff>0</xdr:rowOff>
    </xdr:from>
    <xdr:to>
      <xdr:col>13</xdr:col>
      <xdr:colOff>9524</xdr:colOff>
      <xdr:row>38</xdr:row>
      <xdr:rowOff>152399</xdr:rowOff>
    </xdr:to>
    <xdr:graphicFrame macro="">
      <xdr:nvGraphicFramePr>
        <xdr:cNvPr id="4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40</xdr:row>
      <xdr:rowOff>38099</xdr:rowOff>
    </xdr:from>
    <xdr:to>
      <xdr:col>12</xdr:col>
      <xdr:colOff>647700</xdr:colOff>
      <xdr:row>59</xdr:row>
      <xdr:rowOff>57149</xdr:rowOff>
    </xdr:to>
    <xdr:graphicFrame macro="">
      <xdr:nvGraphicFramePr>
        <xdr:cNvPr id="6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9524</xdr:colOff>
      <xdr:row>21</xdr:row>
      <xdr:rowOff>19049</xdr:rowOff>
    </xdr:from>
    <xdr:to>
      <xdr:col>22</xdr:col>
      <xdr:colOff>19049</xdr:colOff>
      <xdr:row>38</xdr:row>
      <xdr:rowOff>161924</xdr:rowOff>
    </xdr:to>
    <xdr:graphicFrame macro="">
      <xdr:nvGraphicFramePr>
        <xdr:cNvPr id="7" name="图表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657225</xdr:colOff>
      <xdr:row>1</xdr:row>
      <xdr:rowOff>38100</xdr:rowOff>
    </xdr:from>
    <xdr:to>
      <xdr:col>21</xdr:col>
      <xdr:colOff>666750</xdr:colOff>
      <xdr:row>19</xdr:row>
      <xdr:rowOff>9525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0.03756</cdr:x>
      <cdr:y>0.10601</cdr:y>
    </cdr:from>
    <cdr:to>
      <cdr:x>0.16048</cdr:x>
      <cdr:y>0.19976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4711" y="474569"/>
          <a:ext cx="833619" cy="41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箱量</a:t>
          </a:r>
        </a:p>
      </cdr:txBody>
    </cdr:sp>
  </cdr:relSizeAnchor>
  <cdr:relSizeAnchor xmlns:cdr="http://schemas.openxmlformats.org/drawingml/2006/chartDrawing">
    <cdr:from>
      <cdr:x>0.85095</cdr:x>
      <cdr:y>0.88361</cdr:y>
    </cdr:from>
    <cdr:to>
      <cdr:x>0.93133</cdr:x>
      <cdr:y>0.94492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771002" y="3955714"/>
          <a:ext cx="545121" cy="2744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时间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0.03194</cdr:x>
      <cdr:y>0.14005</cdr:y>
    </cdr:from>
    <cdr:to>
      <cdr:x>0.15486</cdr:x>
      <cdr:y>0.2338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384175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箱量</a:t>
          </a:r>
        </a:p>
      </cdr:txBody>
    </cdr:sp>
  </cdr:relSizeAnchor>
  <cdr:relSizeAnchor xmlns:cdr="http://schemas.openxmlformats.org/drawingml/2006/chartDrawing">
    <cdr:from>
      <cdr:x>0.81459</cdr:x>
      <cdr:y>0.78263</cdr:y>
    </cdr:from>
    <cdr:to>
      <cdr:x>0.9375</cdr:x>
      <cdr:y>0.87638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469143" y="2773104"/>
          <a:ext cx="674334" cy="332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时间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0.03194</cdr:x>
      <cdr:y>0.14005</cdr:y>
    </cdr:from>
    <cdr:to>
      <cdr:x>0.15486</cdr:x>
      <cdr:y>0.2338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384175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箱量</a:t>
          </a:r>
        </a:p>
      </cdr:txBody>
    </cdr:sp>
  </cdr:relSizeAnchor>
  <cdr:relSizeAnchor xmlns:cdr="http://schemas.openxmlformats.org/drawingml/2006/chartDrawing">
    <cdr:from>
      <cdr:x>0.79028</cdr:x>
      <cdr:y>0.83102</cdr:y>
    </cdr:from>
    <cdr:to>
      <cdr:x>0.91319</cdr:x>
      <cdr:y>0.92477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13150" y="2279650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时间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0.03194</cdr:x>
      <cdr:y>0.14005</cdr:y>
    </cdr:from>
    <cdr:to>
      <cdr:x>0.15486</cdr:x>
      <cdr:y>0.2338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384175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箱量</a:t>
          </a:r>
        </a:p>
      </cdr:txBody>
    </cdr:sp>
  </cdr:relSizeAnchor>
  <cdr:relSizeAnchor xmlns:cdr="http://schemas.openxmlformats.org/drawingml/2006/chartDrawing">
    <cdr:from>
      <cdr:x>0.79028</cdr:x>
      <cdr:y>0.83102</cdr:y>
    </cdr:from>
    <cdr:to>
      <cdr:x>0.91319</cdr:x>
      <cdr:y>0.92477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13150" y="2279650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时间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0.03194</cdr:x>
      <cdr:y>0.14005</cdr:y>
    </cdr:from>
    <cdr:to>
      <cdr:x>0.15486</cdr:x>
      <cdr:y>0.2338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384175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箱量</a:t>
          </a:r>
        </a:p>
      </cdr:txBody>
    </cdr:sp>
  </cdr:relSizeAnchor>
  <cdr:relSizeAnchor xmlns:cdr="http://schemas.openxmlformats.org/drawingml/2006/chartDrawing">
    <cdr:from>
      <cdr:x>0.79028</cdr:x>
      <cdr:y>0.83102</cdr:y>
    </cdr:from>
    <cdr:to>
      <cdr:x>0.91319</cdr:x>
      <cdr:y>0.92477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13150" y="2279650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时间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0.03194</cdr:x>
      <cdr:y>0.14005</cdr:y>
    </cdr:from>
    <cdr:to>
      <cdr:x>0.15486</cdr:x>
      <cdr:y>0.2338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6050" y="384175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箱量</a:t>
          </a:r>
        </a:p>
      </cdr:txBody>
    </cdr:sp>
  </cdr:relSizeAnchor>
  <cdr:relSizeAnchor xmlns:cdr="http://schemas.openxmlformats.org/drawingml/2006/chartDrawing">
    <cdr:from>
      <cdr:x>0.79028</cdr:x>
      <cdr:y>0.83102</cdr:y>
    </cdr:from>
    <cdr:to>
      <cdr:x>0.91319</cdr:x>
      <cdr:y>0.92477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13150" y="2279650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时间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</xdr:colOff>
      <xdr:row>30</xdr:row>
      <xdr:rowOff>80010</xdr:rowOff>
    </xdr:to>
    <xdr:graphicFrame macro="">
      <xdr:nvGraphicFramePr>
        <xdr:cNvPr id="3" name="图表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0.03678</cdr:x>
      <cdr:y>0.10899</cdr:y>
    </cdr:from>
    <cdr:to>
      <cdr:x>0.11717</cdr:x>
      <cdr:y>0.1703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175" y="457200"/>
          <a:ext cx="56197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zh-CN" altLang="en-US" sz="1100" b="1"/>
            <a:t>箱量</a:t>
          </a:r>
        </a:p>
      </cdr:txBody>
    </cdr:sp>
  </cdr:relSizeAnchor>
  <cdr:relSizeAnchor xmlns:cdr="http://schemas.openxmlformats.org/drawingml/2006/chartDrawing">
    <cdr:from>
      <cdr:x>0.86149</cdr:x>
      <cdr:y>0.87269</cdr:y>
    </cdr:from>
    <cdr:to>
      <cdr:x>0.94187</cdr:x>
      <cdr:y>0.934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22977" y="3660763"/>
          <a:ext cx="561965" cy="2571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CN" altLang="en-US" sz="1100" b="1"/>
            <a:t>时间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7</xdr:col>
      <xdr:colOff>0</xdr:colOff>
      <xdr:row>33</xdr:row>
      <xdr:rowOff>19050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tabSelected="1" topLeftCell="A7" zoomScale="85" zoomScaleNormal="85" workbookViewId="0">
      <selection activeCell="N43" sqref="N43"/>
    </sheetView>
  </sheetViews>
  <sheetFormatPr defaultRowHeight="13.5" x14ac:dyDescent="0.15"/>
  <cols>
    <col min="1" max="1" width="8.375" customWidth="1"/>
    <col min="2" max="2" width="13.75" customWidth="1"/>
    <col min="3" max="3" width="13.375" customWidth="1"/>
    <col min="4" max="4" width="8.375" customWidth="1"/>
  </cols>
  <sheetData>
    <row r="1" spans="1:4" ht="30.95" customHeight="1" x14ac:dyDescent="0.15">
      <c r="A1" s="9" t="s">
        <v>32</v>
      </c>
      <c r="B1" s="10"/>
      <c r="C1" s="10"/>
      <c r="D1" s="10"/>
    </row>
    <row r="2" spans="1:4" x14ac:dyDescent="0.15">
      <c r="A2" s="1" t="s">
        <v>3</v>
      </c>
      <c r="B2" s="2" t="s">
        <v>9</v>
      </c>
      <c r="C2" s="2" t="s">
        <v>8</v>
      </c>
      <c r="D2" s="8" t="s">
        <v>39</v>
      </c>
    </row>
    <row r="3" spans="1:4" x14ac:dyDescent="0.15">
      <c r="A3" s="1" t="s">
        <v>0</v>
      </c>
      <c r="B3" s="2">
        <v>72100</v>
      </c>
      <c r="C3" s="2">
        <v>52786</v>
      </c>
      <c r="D3" s="2">
        <f>B3-C3</f>
        <v>19314</v>
      </c>
    </row>
    <row r="4" spans="1:4" x14ac:dyDescent="0.15">
      <c r="A4" s="1" t="s">
        <v>1</v>
      </c>
      <c r="B4" s="2">
        <v>138000</v>
      </c>
      <c r="C4" s="2">
        <v>110584</v>
      </c>
      <c r="D4" s="2">
        <f t="shared" ref="D4:D7" si="0">B4-C4</f>
        <v>27416</v>
      </c>
    </row>
    <row r="5" spans="1:4" x14ac:dyDescent="0.15">
      <c r="A5" s="1" t="s">
        <v>4</v>
      </c>
      <c r="B5" s="2">
        <v>11980</v>
      </c>
      <c r="C5" s="2">
        <v>10353</v>
      </c>
      <c r="D5" s="2">
        <f t="shared" si="0"/>
        <v>1627</v>
      </c>
    </row>
    <row r="6" spans="1:4" x14ac:dyDescent="0.15">
      <c r="A6" s="1" t="s">
        <v>6</v>
      </c>
      <c r="B6" s="2">
        <v>18360</v>
      </c>
      <c r="C6" s="2">
        <v>15732</v>
      </c>
      <c r="D6" s="2">
        <f t="shared" si="0"/>
        <v>2628</v>
      </c>
    </row>
    <row r="7" spans="1:4" x14ac:dyDescent="0.15">
      <c r="A7" s="1" t="s">
        <v>2</v>
      </c>
      <c r="B7" s="2">
        <v>19854</v>
      </c>
      <c r="C7" s="2">
        <v>17384</v>
      </c>
      <c r="D7" s="2">
        <f t="shared" si="0"/>
        <v>2470</v>
      </c>
    </row>
    <row r="8" spans="1:4" x14ac:dyDescent="0.15">
      <c r="A8" s="1" t="s">
        <v>7</v>
      </c>
      <c r="B8" s="2">
        <f>SUM(B3:B7)</f>
        <v>260294</v>
      </c>
      <c r="C8" s="2">
        <v>206839</v>
      </c>
      <c r="D8" s="2">
        <f>SUM(D3:D7)</f>
        <v>53455</v>
      </c>
    </row>
    <row r="9" spans="1:4" ht="30.95" customHeight="1" x14ac:dyDescent="0.15">
      <c r="A9" s="9" t="s">
        <v>33</v>
      </c>
      <c r="B9" s="9"/>
      <c r="C9" s="9"/>
      <c r="D9" s="9"/>
    </row>
    <row r="10" spans="1:4" x14ac:dyDescent="0.15">
      <c r="A10" s="1" t="s">
        <v>3</v>
      </c>
      <c r="B10" s="2" t="s">
        <v>9</v>
      </c>
      <c r="C10" s="2" t="s">
        <v>8</v>
      </c>
      <c r="D10" s="2" t="s">
        <v>38</v>
      </c>
    </row>
    <row r="11" spans="1:4" x14ac:dyDescent="0.15">
      <c r="A11" s="1" t="s">
        <v>0</v>
      </c>
      <c r="B11" s="2">
        <v>30650</v>
      </c>
      <c r="C11" s="2">
        <v>26922</v>
      </c>
      <c r="D11" s="2">
        <f t="shared" ref="D11:D15" si="1">B11-C11</f>
        <v>3728</v>
      </c>
    </row>
    <row r="12" spans="1:4" x14ac:dyDescent="0.15">
      <c r="A12" s="1" t="s">
        <v>1</v>
      </c>
      <c r="B12" s="2">
        <v>44680</v>
      </c>
      <c r="C12" s="2">
        <v>38287</v>
      </c>
      <c r="D12" s="2">
        <f t="shared" si="1"/>
        <v>6393</v>
      </c>
    </row>
    <row r="13" spans="1:4" x14ac:dyDescent="0.15">
      <c r="A13" s="1" t="s">
        <v>4</v>
      </c>
      <c r="B13" s="2">
        <v>7800</v>
      </c>
      <c r="C13" s="2">
        <v>7361</v>
      </c>
      <c r="D13" s="2">
        <f t="shared" si="1"/>
        <v>439</v>
      </c>
    </row>
    <row r="14" spans="1:4" x14ac:dyDescent="0.15">
      <c r="A14" s="1" t="s">
        <v>5</v>
      </c>
      <c r="B14" s="2">
        <v>12180</v>
      </c>
      <c r="C14" s="2">
        <v>10488</v>
      </c>
      <c r="D14" s="2">
        <f t="shared" si="1"/>
        <v>1692</v>
      </c>
    </row>
    <row r="15" spans="1:4" x14ac:dyDescent="0.15">
      <c r="A15" s="1" t="s">
        <v>2</v>
      </c>
      <c r="B15" s="2">
        <v>8680</v>
      </c>
      <c r="C15" s="2">
        <v>7463</v>
      </c>
      <c r="D15" s="2">
        <f t="shared" si="1"/>
        <v>1217</v>
      </c>
    </row>
    <row r="16" spans="1:4" x14ac:dyDescent="0.15">
      <c r="A16" s="1" t="s">
        <v>7</v>
      </c>
      <c r="B16" s="2">
        <f>SUM(B11:B15)</f>
        <v>103990</v>
      </c>
      <c r="C16" s="2">
        <v>90521</v>
      </c>
      <c r="D16" s="2">
        <f>SUM(D11:D15)</f>
        <v>13469</v>
      </c>
    </row>
    <row r="17" spans="1:4" ht="30.95" customHeight="1" x14ac:dyDescent="0.15">
      <c r="A17" s="9" t="s">
        <v>34</v>
      </c>
      <c r="B17" s="10"/>
      <c r="C17" s="10"/>
      <c r="D17" s="10"/>
    </row>
    <row r="18" spans="1:4" x14ac:dyDescent="0.15">
      <c r="A18" s="1" t="s">
        <v>3</v>
      </c>
      <c r="B18" s="2" t="s">
        <v>9</v>
      </c>
      <c r="C18" s="2" t="s">
        <v>8</v>
      </c>
      <c r="D18" s="2" t="s">
        <v>38</v>
      </c>
    </row>
    <row r="19" spans="1:4" x14ac:dyDescent="0.15">
      <c r="A19" s="1" t="s">
        <v>0</v>
      </c>
      <c r="B19" s="2">
        <v>28650</v>
      </c>
      <c r="C19" s="2">
        <v>22758</v>
      </c>
      <c r="D19" s="2">
        <f t="shared" ref="D19:D23" si="2">B19-C19</f>
        <v>5892</v>
      </c>
    </row>
    <row r="20" spans="1:4" x14ac:dyDescent="0.15">
      <c r="A20" s="1" t="s">
        <v>1</v>
      </c>
      <c r="B20" s="2">
        <v>46580</v>
      </c>
      <c r="C20" s="2">
        <v>41264</v>
      </c>
      <c r="D20" s="2">
        <f t="shared" si="2"/>
        <v>5316</v>
      </c>
    </row>
    <row r="21" spans="1:4" x14ac:dyDescent="0.15">
      <c r="A21" s="1" t="s">
        <v>4</v>
      </c>
      <c r="B21" s="2">
        <v>7650</v>
      </c>
      <c r="C21" s="2">
        <v>7090</v>
      </c>
      <c r="D21" s="2">
        <f t="shared" si="2"/>
        <v>560</v>
      </c>
    </row>
    <row r="22" spans="1:4" x14ac:dyDescent="0.15">
      <c r="A22" s="1" t="s">
        <v>5</v>
      </c>
      <c r="B22" s="2">
        <v>12600</v>
      </c>
      <c r="C22" s="2">
        <v>10602</v>
      </c>
      <c r="D22" s="2">
        <f t="shared" si="2"/>
        <v>1998</v>
      </c>
    </row>
    <row r="23" spans="1:4" x14ac:dyDescent="0.15">
      <c r="A23" s="1" t="s">
        <v>2</v>
      </c>
      <c r="B23" s="2">
        <v>11180</v>
      </c>
      <c r="C23" s="2">
        <v>9706</v>
      </c>
      <c r="D23" s="2">
        <f t="shared" si="2"/>
        <v>1474</v>
      </c>
    </row>
    <row r="24" spans="1:4" x14ac:dyDescent="0.15">
      <c r="A24" s="1" t="s">
        <v>7</v>
      </c>
      <c r="B24" s="2">
        <f>SUM(B19:B23)</f>
        <v>106660</v>
      </c>
      <c r="C24" s="2">
        <v>91420</v>
      </c>
      <c r="D24" s="2">
        <f>SUM(D19:D23)</f>
        <v>15240</v>
      </c>
    </row>
    <row r="25" spans="1:4" ht="30.95" customHeight="1" x14ac:dyDescent="0.15">
      <c r="A25" s="9" t="s">
        <v>35</v>
      </c>
      <c r="B25" s="10"/>
      <c r="C25" s="10"/>
      <c r="D25" s="10"/>
    </row>
    <row r="26" spans="1:4" x14ac:dyDescent="0.15">
      <c r="A26" s="1" t="s">
        <v>3</v>
      </c>
      <c r="B26" s="2" t="s">
        <v>9</v>
      </c>
      <c r="C26" s="2" t="s">
        <v>8</v>
      </c>
      <c r="D26" s="2" t="s">
        <v>38</v>
      </c>
    </row>
    <row r="27" spans="1:4" x14ac:dyDescent="0.15">
      <c r="A27" s="1" t="s">
        <v>0</v>
      </c>
      <c r="B27" s="2">
        <v>34500</v>
      </c>
      <c r="C27" s="2">
        <v>32379</v>
      </c>
      <c r="D27" s="2">
        <f t="shared" ref="D27:D31" si="3">B27-C27</f>
        <v>2121</v>
      </c>
    </row>
    <row r="28" spans="1:4" x14ac:dyDescent="0.15">
      <c r="A28" s="1" t="s">
        <v>1</v>
      </c>
      <c r="B28" s="2">
        <v>50150</v>
      </c>
      <c r="C28" s="2">
        <v>48217</v>
      </c>
      <c r="D28" s="2">
        <f t="shared" si="3"/>
        <v>1933</v>
      </c>
    </row>
    <row r="29" spans="1:4" x14ac:dyDescent="0.15">
      <c r="A29" s="1" t="s">
        <v>4</v>
      </c>
      <c r="B29" s="2">
        <v>6200</v>
      </c>
      <c r="C29" s="2">
        <v>3963</v>
      </c>
      <c r="D29" s="2">
        <f t="shared" si="3"/>
        <v>2237</v>
      </c>
    </row>
    <row r="30" spans="1:4" x14ac:dyDescent="0.15">
      <c r="A30" s="1" t="s">
        <v>5</v>
      </c>
      <c r="B30" s="2">
        <v>11300</v>
      </c>
      <c r="C30" s="2">
        <v>9268</v>
      </c>
      <c r="D30" s="2">
        <f t="shared" si="3"/>
        <v>2032</v>
      </c>
    </row>
    <row r="31" spans="1:4" x14ac:dyDescent="0.15">
      <c r="A31" s="1" t="s">
        <v>2</v>
      </c>
      <c r="B31" s="2">
        <v>10560</v>
      </c>
      <c r="C31" s="2">
        <v>8970</v>
      </c>
      <c r="D31" s="2">
        <f t="shared" si="3"/>
        <v>1590</v>
      </c>
    </row>
    <row r="32" spans="1:4" x14ac:dyDescent="0.15">
      <c r="A32" s="1" t="s">
        <v>7</v>
      </c>
      <c r="B32" s="2">
        <f>SUM(B27:B31)</f>
        <v>112710</v>
      </c>
      <c r="C32" s="2">
        <f>SUM(C27:C31)</f>
        <v>102797</v>
      </c>
      <c r="D32" s="2">
        <f>SUM(D27:D31)</f>
        <v>9913</v>
      </c>
    </row>
    <row r="33" spans="1:4" ht="30.95" customHeight="1" x14ac:dyDescent="0.15">
      <c r="A33" s="9" t="s">
        <v>36</v>
      </c>
      <c r="B33" s="10"/>
      <c r="C33" s="10"/>
      <c r="D33" s="10"/>
    </row>
    <row r="34" spans="1:4" x14ac:dyDescent="0.15">
      <c r="A34" s="1" t="s">
        <v>3</v>
      </c>
      <c r="B34" s="2" t="s">
        <v>9</v>
      </c>
      <c r="C34" s="2" t="s">
        <v>8</v>
      </c>
      <c r="D34" s="2" t="s">
        <v>38</v>
      </c>
    </row>
    <row r="35" spans="1:4" x14ac:dyDescent="0.15">
      <c r="A35" s="1" t="s">
        <v>0</v>
      </c>
      <c r="B35" s="2">
        <v>41800</v>
      </c>
      <c r="C35" s="2">
        <v>39860</v>
      </c>
      <c r="D35" s="2">
        <f>B35-C35</f>
        <v>1940</v>
      </c>
    </row>
    <row r="36" spans="1:4" x14ac:dyDescent="0.15">
      <c r="A36" s="1" t="s">
        <v>1</v>
      </c>
      <c r="B36" s="2">
        <v>52850</v>
      </c>
      <c r="C36" s="2">
        <v>51294</v>
      </c>
      <c r="D36" s="2">
        <f t="shared" ref="D36:D40" si="4">B36-C36</f>
        <v>1556</v>
      </c>
    </row>
    <row r="37" spans="1:4" x14ac:dyDescent="0.15">
      <c r="A37" s="1" t="s">
        <v>4</v>
      </c>
      <c r="B37" s="2">
        <v>8300</v>
      </c>
      <c r="C37" s="2">
        <v>6959</v>
      </c>
      <c r="D37" s="2">
        <f t="shared" si="4"/>
        <v>1341</v>
      </c>
    </row>
    <row r="38" spans="1:4" x14ac:dyDescent="0.15">
      <c r="A38" s="1" t="s">
        <v>5</v>
      </c>
      <c r="B38" s="2">
        <v>13100</v>
      </c>
      <c r="C38" s="2">
        <v>11345</v>
      </c>
      <c r="D38" s="2">
        <f t="shared" si="4"/>
        <v>1755</v>
      </c>
    </row>
    <row r="39" spans="1:4" x14ac:dyDescent="0.15">
      <c r="A39" s="1" t="s">
        <v>2</v>
      </c>
      <c r="B39" s="2">
        <v>15580</v>
      </c>
      <c r="C39" s="2">
        <v>14741</v>
      </c>
      <c r="D39" s="2">
        <f t="shared" si="4"/>
        <v>839</v>
      </c>
    </row>
    <row r="40" spans="1:4" x14ac:dyDescent="0.15">
      <c r="A40" s="1" t="s">
        <v>7</v>
      </c>
      <c r="B40" s="2">
        <f>SUM(B35:B39)</f>
        <v>131630</v>
      </c>
      <c r="C40" s="2">
        <v>124199</v>
      </c>
      <c r="D40" s="2">
        <f t="shared" si="4"/>
        <v>7431</v>
      </c>
    </row>
    <row r="41" spans="1:4" ht="30.95" customHeight="1" x14ac:dyDescent="0.15">
      <c r="A41" s="9" t="s">
        <v>37</v>
      </c>
      <c r="B41" s="10"/>
      <c r="C41" s="10"/>
      <c r="D41" s="10"/>
    </row>
    <row r="42" spans="1:4" x14ac:dyDescent="0.15">
      <c r="A42" s="1" t="s">
        <v>3</v>
      </c>
      <c r="B42" s="2" t="s">
        <v>9</v>
      </c>
      <c r="C42" s="2" t="s">
        <v>8</v>
      </c>
      <c r="D42" s="2" t="s">
        <v>38</v>
      </c>
    </row>
    <row r="43" spans="1:4" x14ac:dyDescent="0.15">
      <c r="A43" s="1" t="s">
        <v>0</v>
      </c>
      <c r="B43" s="2"/>
      <c r="C43" s="2"/>
      <c r="D43" s="2"/>
    </row>
    <row r="44" spans="1:4" x14ac:dyDescent="0.15">
      <c r="A44" s="1" t="s">
        <v>1</v>
      </c>
      <c r="B44" s="2"/>
      <c r="C44" s="2"/>
      <c r="D44" s="2"/>
    </row>
    <row r="45" spans="1:4" x14ac:dyDescent="0.15">
      <c r="A45" s="1" t="s">
        <v>4</v>
      </c>
      <c r="B45" s="2"/>
      <c r="C45" s="2"/>
      <c r="D45" s="2"/>
    </row>
    <row r="46" spans="1:4" x14ac:dyDescent="0.15">
      <c r="A46" s="1" t="s">
        <v>5</v>
      </c>
      <c r="B46" s="2"/>
      <c r="C46" s="2"/>
      <c r="D46" s="2"/>
    </row>
    <row r="47" spans="1:4" x14ac:dyDescent="0.15">
      <c r="A47" s="1" t="s">
        <v>2</v>
      </c>
      <c r="B47" s="2"/>
      <c r="C47" s="2"/>
      <c r="D47" s="2"/>
    </row>
    <row r="48" spans="1:4" x14ac:dyDescent="0.15">
      <c r="A48" s="1" t="s">
        <v>7</v>
      </c>
      <c r="B48" s="2">
        <f>SUM(B43:B47)</f>
        <v>0</v>
      </c>
      <c r="C48" s="2">
        <f>SUM(C43:C47)</f>
        <v>0</v>
      </c>
      <c r="D48" s="2">
        <f>SUM(D43:D47)</f>
        <v>0</v>
      </c>
    </row>
    <row r="145" spans="2:6" x14ac:dyDescent="0.15">
      <c r="B145" s="7" t="s">
        <v>28</v>
      </c>
      <c r="C145" s="7" t="s">
        <v>27</v>
      </c>
      <c r="D145" s="7" t="s">
        <v>29</v>
      </c>
      <c r="E145" s="7" t="s">
        <v>30</v>
      </c>
      <c r="F145" s="7" t="s">
        <v>31</v>
      </c>
    </row>
  </sheetData>
  <mergeCells count="6">
    <mergeCell ref="A25:D25"/>
    <mergeCell ref="A33:D33"/>
    <mergeCell ref="A41:D41"/>
    <mergeCell ref="A1:D1"/>
    <mergeCell ref="A9:D9"/>
    <mergeCell ref="A17:D17"/>
  </mergeCells>
  <phoneticPr fontId="1" type="noConversion"/>
  <pageMargins left="0.7" right="0.7" top="0.75" bottom="0.75" header="0.3" footer="0.3"/>
  <pageSetup paperSize="9" scale="77" orientation="portrait" horizontalDpi="0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周各航线图!B3</xm:f>
              <xm:sqref>J17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8"/>
  <sheetViews>
    <sheetView zoomScaleNormal="100" workbookViewId="0">
      <selection activeCell="M26" sqref="M26"/>
    </sheetView>
  </sheetViews>
  <sheetFormatPr defaultColWidth="9" defaultRowHeight="13.5" x14ac:dyDescent="0.15"/>
  <cols>
    <col min="1" max="1" width="16.75" style="3" customWidth="1"/>
    <col min="2" max="2" width="12.875" style="3" customWidth="1"/>
    <col min="3" max="3" width="14.125" style="3" customWidth="1"/>
    <col min="4" max="4" width="13.375" style="3" customWidth="1"/>
    <col min="5" max="10" width="11.5" style="3" customWidth="1"/>
    <col min="11" max="16382" width="9" style="3"/>
  </cols>
  <sheetData>
    <row r="1" spans="1:10" s="3" customFormat="1" ht="44.25" customHeight="1" x14ac:dyDescent="0.15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3" customFormat="1" ht="24.95" customHeight="1" x14ac:dyDescent="0.15">
      <c r="A2" s="4" t="s">
        <v>12</v>
      </c>
      <c r="B2" s="5" t="s">
        <v>14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21</v>
      </c>
      <c r="J2" s="5" t="s">
        <v>22</v>
      </c>
    </row>
    <row r="3" spans="1:10" s="3" customFormat="1" ht="24.95" customHeight="1" x14ac:dyDescent="0.15">
      <c r="A3" s="4" t="s">
        <v>10</v>
      </c>
      <c r="B3" s="6">
        <f>周各航线图!B8</f>
        <v>260294</v>
      </c>
      <c r="C3" s="6">
        <f>周各航线图!B16</f>
        <v>103990</v>
      </c>
      <c r="D3" s="6">
        <f>周各航线图!B24</f>
        <v>106660</v>
      </c>
      <c r="E3" s="6">
        <f>周各航线图!B32</f>
        <v>112710</v>
      </c>
      <c r="F3" s="6">
        <f>周各航线图!B40</f>
        <v>131630</v>
      </c>
      <c r="G3" s="6"/>
      <c r="H3" s="6"/>
      <c r="I3" s="6"/>
      <c r="J3" s="6"/>
    </row>
    <row r="4" spans="1:10" s="3" customFormat="1" ht="24.95" customHeight="1" x14ac:dyDescent="0.15">
      <c r="A4" s="4" t="s">
        <v>11</v>
      </c>
      <c r="B4" s="6">
        <f>周各航线图!C8</f>
        <v>206839</v>
      </c>
      <c r="C4" s="6">
        <f>周各航线图!C16</f>
        <v>90521</v>
      </c>
      <c r="D4" s="6">
        <f>周各航线图!C24</f>
        <v>91420</v>
      </c>
      <c r="E4" s="6">
        <f>周各航线图!C32</f>
        <v>102797</v>
      </c>
      <c r="F4" s="6">
        <f>周各航线图!C40</f>
        <v>124199</v>
      </c>
      <c r="G4" s="6"/>
      <c r="H4" s="6"/>
      <c r="I4" s="6"/>
      <c r="J4" s="6"/>
    </row>
    <row r="5" spans="1:10" s="3" customFormat="1" ht="24.95" customHeight="1" x14ac:dyDescent="0.15">
      <c r="A5" s="4" t="s">
        <v>40</v>
      </c>
      <c r="B5" s="6">
        <f>B3-B4</f>
        <v>53455</v>
      </c>
      <c r="C5" s="6">
        <f t="shared" ref="C5:F5" si="0">C3-C4</f>
        <v>13469</v>
      </c>
      <c r="D5" s="6">
        <f t="shared" si="0"/>
        <v>15240</v>
      </c>
      <c r="E5" s="6">
        <f t="shared" si="0"/>
        <v>9913</v>
      </c>
      <c r="F5" s="6">
        <f t="shared" si="0"/>
        <v>7431</v>
      </c>
      <c r="G5" s="6"/>
      <c r="H5" s="6"/>
      <c r="I5" s="6"/>
      <c r="J5" s="6"/>
    </row>
    <row r="6" spans="1:10" s="3" customFormat="1" x14ac:dyDescent="0.15"/>
    <row r="7" spans="1:10" s="3" customFormat="1" x14ac:dyDescent="0.15"/>
    <row r="8" spans="1:10" s="3" customFormat="1" x14ac:dyDescent="0.15"/>
  </sheetData>
  <mergeCells count="1">
    <mergeCell ref="A1:J1"/>
  </mergeCells>
  <phoneticPr fontId="1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L20" sqref="L20"/>
    </sheetView>
  </sheetViews>
  <sheetFormatPr defaultRowHeight="13.5" x14ac:dyDescent="0.15"/>
  <cols>
    <col min="1" max="1" width="18.125" customWidth="1"/>
    <col min="2" max="6" width="12.375" customWidth="1"/>
  </cols>
  <sheetData>
    <row r="1" spans="1:6" s="3" customFormat="1" ht="44.25" customHeight="1" x14ac:dyDescent="0.15">
      <c r="A1" s="11" t="s">
        <v>13</v>
      </c>
      <c r="B1" s="12"/>
      <c r="C1" s="12"/>
      <c r="D1" s="12"/>
      <c r="E1" s="12"/>
      <c r="F1" s="12"/>
    </row>
    <row r="2" spans="1:6" s="3" customFormat="1" ht="24.95" customHeight="1" x14ac:dyDescent="0.15">
      <c r="A2" s="4" t="s">
        <v>12</v>
      </c>
      <c r="B2" s="5" t="s">
        <v>14</v>
      </c>
      <c r="C2" s="5" t="s">
        <v>23</v>
      </c>
      <c r="D2" s="5" t="s">
        <v>24</v>
      </c>
      <c r="E2" s="5" t="s">
        <v>25</v>
      </c>
      <c r="F2" s="5" t="s">
        <v>26</v>
      </c>
    </row>
    <row r="3" spans="1:6" s="3" customFormat="1" ht="24.95" customHeight="1" x14ac:dyDescent="0.15">
      <c r="A3" s="4" t="s">
        <v>10</v>
      </c>
      <c r="B3" s="6">
        <f>周各航线图!B8</f>
        <v>260294</v>
      </c>
      <c r="C3" s="6">
        <f>周各航线图!$B$16+周各航线图!$B$24+周各航线图!$B$32+周各航线图!$B$40</f>
        <v>454990</v>
      </c>
      <c r="D3" s="6"/>
      <c r="E3" s="6"/>
      <c r="F3" s="6"/>
    </row>
    <row r="4" spans="1:6" s="3" customFormat="1" ht="24.95" customHeight="1" x14ac:dyDescent="0.15">
      <c r="A4" s="4" t="s">
        <v>11</v>
      </c>
      <c r="B4" s="6">
        <f>周各航线图!$C$8</f>
        <v>206839</v>
      </c>
      <c r="C4" s="6">
        <f>周各航线图!$C$16+周各航线图!$C$24+周各航线图!$C$32+周各航线图!$C$40+周各航线图!$C$48</f>
        <v>408937</v>
      </c>
      <c r="D4" s="6"/>
      <c r="E4" s="6"/>
      <c r="F4" s="6"/>
    </row>
    <row r="5" spans="1:6" s="3" customFormat="1" ht="24.95" customHeight="1" x14ac:dyDescent="0.15">
      <c r="A5" s="4" t="s">
        <v>41</v>
      </c>
      <c r="B5" s="6">
        <f>B3-B4</f>
        <v>53455</v>
      </c>
      <c r="C5" s="6">
        <f>C3-C4</f>
        <v>46053</v>
      </c>
      <c r="D5" s="6"/>
      <c r="E5" s="6"/>
      <c r="F5" s="6"/>
    </row>
  </sheetData>
  <mergeCells count="1">
    <mergeCell ref="A1:F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周各航线图</vt:lpstr>
      <vt:lpstr>周总量图</vt:lpstr>
      <vt:lpstr>月总量图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cp:lastPrinted>2020-03-17T01:12:40Z</cp:lastPrinted>
  <dcterms:created xsi:type="dcterms:W3CDTF">2020-03-11T01:34:00Z</dcterms:created>
  <dcterms:modified xsi:type="dcterms:W3CDTF">2020-03-26T10:59:28Z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